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"/>
    </mc:Choice>
  </mc:AlternateContent>
  <xr:revisionPtr revIDLastSave="0" documentId="13_ncr:1_{0E5EA43D-7775-4A73-8C70-A498A6507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8" i="1"/>
  <c r="O12" i="1" l="1"/>
  <c r="F11" i="1" l="1"/>
  <c r="H22" i="1" l="1"/>
  <c r="L8" i="1"/>
  <c r="B8" i="2"/>
  <c r="F22" i="1" l="1"/>
  <c r="I22" i="1" s="1"/>
</calcChain>
</file>

<file path=xl/sharedStrings.xml><?xml version="1.0" encoding="utf-8"?>
<sst xmlns="http://schemas.openxmlformats.org/spreadsheetml/2006/main" count="61" uniqueCount="57">
  <si>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</si>
  <si>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</si>
  <si>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</si>
  <si>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</si>
  <si>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</si>
  <si>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</si>
  <si>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</si>
  <si>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</si>
  <si>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</si>
  <si>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</si>
  <si>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</si>
  <si>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</si>
  <si>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 xml:space="preserve">SUBSECRETARIA DE PLANIFICACIÓN Y PROGRAMACIÓN PARA EL DESARROLLO 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</si>
  <si>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</si>
  <si>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</si>
  <si>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</si>
  <si>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</si>
  <si>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</si>
  <si>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</si>
  <si>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ADMINISTRADOR GENERAL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</si>
  <si>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</si>
  <si>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</si>
  <si>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</si>
  <si>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</si>
  <si>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</si>
  <si>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</si>
  <si>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 xml:space="preserve">Wendy Nineth Sánchez Cacao 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</si>
  <si>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</si>
  <si>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</si>
  <si>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</si>
  <si>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</si>
  <si>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</si>
  <si>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</si>
  <si>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Ana Julieta Micheo Morales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</si>
  <si>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</si>
  <si>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</si>
  <si>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</si>
  <si>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</si>
  <si>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</si>
  <si>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</si>
  <si>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</si>
  <si>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</si>
  <si>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</si>
  <si>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</si>
  <si>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</si>
  <si>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</si>
  <si>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* * Se incluye el traslado de fondos al Crédito Hipotecario Nacional de Guatemala para la Administración del Fondo Nacional de Becas, de conformidad con el Artículo 115 del Decreto 36-2024</t>
  </si>
  <si>
    <t>ACTUALIZADO AL 30 DE SEPTIEMBRE DEL 2025</t>
  </si>
  <si>
    <t>PRINCIPALES AVANCES O LOGROS
AL  30 DE SEPTIEMBRE DE 2025</t>
  </si>
  <si>
    <t xml:space="preserve">121 personas              002 personas               000 personas </t>
  </si>
  <si>
    <t xml:space="preserve">080 personas </t>
  </si>
  <si>
    <t xml:space="preserve">034 personas </t>
  </si>
  <si>
    <t xml:space="preserve"> 1. 1,448 asesorías técnicas a 429 entidades en los diversos procesos vinculados a los ciclos del Sistema Nacional de Planificación. Es importante mencionar que el 88% de las mismas fueron brindadas por las delegaciones departamentales y subdepartamentales, destacando la importancia del trabajo en territorio.</t>
  </si>
  <si>
    <t xml:space="preserve"> 3. 5 documentos que incluyen los informes de seguimiento a la inversión pública y cooperación para el desarrollo, a disposición de las entidades del Estado. </t>
  </si>
  <si>
    <t>2. XXIV Feria Nacional de Becas, contó con la participación de más de 30 cooperantes nacionales e internacionales, universidades y programas de formación que ofrecen oportunidades de estudio en el extranjero y en Guatemala.</t>
  </si>
  <si>
    <t>4. Recucción de los tiempos para emitir opinión sobre proyectos de electrificación rural. Hasta agosto, SEGEPLAN ha aprobado 95 proyectos de líneas y redes de distribución de energía eléctrica, para beneficiar a miles de familias. La agilización de procesos significa mayor inversión para las comunidades y un avance hacia la electrificación universal.</t>
  </si>
  <si>
    <t>5. Presentación de la distribución de la asignación constitucional a las municipalidades para el año 2026. El Situado Constitucional es el aporte que reciben las municipalidades cada año por mandato de la Constitución Política de la República y cuya distribución se rige por lo establecido en el Código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</si>
</sst>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44" fontId="3" fillId="3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D0AA-473E-8937-6351C3C85ED1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0AA-473E-8937-6351C3C85ED1}"/>
              </c:ext>
            </c:extLst>
          </c:dPt>
          <c:dLbls>
            <c:dLbl>
              <c:idx val="0"/>
              <c:layout>
                <c:manualLayout>
                  <c:x val="0"/>
                  <c:y val="5.685122692996708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D0AA-473E-8937-6351C3C85ED1}"/>
                </c:ext>
              </c:extLst>
            </c:dLbl>
            <c:dLbl>
              <c:idx val="1"/>
              <c:layout>
                <c:manualLayout>
                  <c:x val="-2.4456251929507438E-3"/>
                  <c:y val="-8.42638003582885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AA-473E-8937-6351C3C85E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  <c:extLst/>
            </c:strRef>
          </c:cat>
          <c:val>
            <c:numRef>
              <c:f>(Hoja1!$B$5,Hoja1!$B$8)</c:f>
              <c:numCache>
                <c:formatCode>_("Q"* #,##0.00_);_("Q"* \(#,##0.00\);_("Q"* "-"??_);_(@_)</c:formatCode>
                <c:ptCount val="2"/>
                <c:pt idx="0">
                  <c:v>335245178.87</c:v>
                </c:pt>
                <c:pt idx="1">
                  <c:v>57754821.129999995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1-D0AA-473E-8937-6351C3C85ED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2.4915863045209236E-2"/>
                  <c:y val="6.453703703703703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-4.7423009623797023E-2"/>
                  <c:y val="-0.1451137357830271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335245178.87</c:v>
                </c:pt>
                <c:pt idx="1">
                  <c:v>57754821.129999995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1</xdr:colOff>
      <xdr:row>11</xdr:row>
      <xdr:rowOff>28574</xdr:rowOff>
    </xdr:from>
    <xdr:to>
      <xdr:col>5</xdr:col>
      <xdr:colOff>1438275</xdr:colOff>
      <xdr:row>18</xdr:row>
      <xdr:rowOff>361949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887E010-25A2-4492-B65A-730210DF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zoomScale="80" zoomScaleNormal="80" workbookViewId="0">
      <selection activeCell="P17" sqref="P17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9" ht="20.25" x14ac:dyDescent="0.35">
      <c r="B3" s="63" t="s">
        <v>47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9" ht="26.25" x14ac:dyDescent="0.45"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69" t="s">
        <v>3</v>
      </c>
      <c r="C7" s="70"/>
      <c r="D7" s="4"/>
      <c r="E7" s="69" t="s">
        <v>4</v>
      </c>
      <c r="F7" s="70"/>
      <c r="G7" s="4"/>
      <c r="H7" s="71" t="s">
        <v>5</v>
      </c>
      <c r="I7" s="70"/>
      <c r="K7" s="65" t="s">
        <v>6</v>
      </c>
      <c r="L7" s="66"/>
      <c r="N7" s="67" t="s">
        <v>7</v>
      </c>
      <c r="O7" s="68"/>
    </row>
    <row r="8" spans="2:19" ht="30" customHeight="1" x14ac:dyDescent="0.3">
      <c r="B8" s="60" t="s">
        <v>25</v>
      </c>
      <c r="C8" s="58" t="s">
        <v>30</v>
      </c>
      <c r="D8" s="4"/>
      <c r="E8" s="42" t="s">
        <v>28</v>
      </c>
      <c r="F8" s="56">
        <v>393000000</v>
      </c>
      <c r="G8" s="4"/>
      <c r="H8" s="35" t="s">
        <v>37</v>
      </c>
      <c r="I8" s="53">
        <v>73496917.659999996</v>
      </c>
      <c r="K8" s="6" t="s">
        <v>34</v>
      </c>
      <c r="L8" s="13">
        <f>F10</f>
        <v>335245178.87</v>
      </c>
      <c r="N8" s="55" t="s">
        <v>8</v>
      </c>
      <c r="O8" s="52">
        <f>108850033+5234562</f>
        <v>114084595</v>
      </c>
      <c r="Q8" s="7"/>
      <c r="R8" s="8"/>
    </row>
    <row r="9" spans="2:19" ht="30" customHeight="1" x14ac:dyDescent="0.3">
      <c r="B9" s="61"/>
      <c r="C9" s="59"/>
      <c r="D9" s="4"/>
      <c r="E9" s="43"/>
      <c r="F9" s="57"/>
      <c r="G9" s="4"/>
      <c r="H9" s="35"/>
      <c r="I9" s="53"/>
      <c r="K9" s="90"/>
      <c r="L9" s="91"/>
      <c r="N9" s="35"/>
      <c r="O9" s="53"/>
    </row>
    <row r="10" spans="2:19" ht="30" customHeight="1" x14ac:dyDescent="0.3">
      <c r="B10" s="54" t="s">
        <v>9</v>
      </c>
      <c r="C10" s="23" t="s">
        <v>29</v>
      </c>
      <c r="D10" s="4"/>
      <c r="E10" s="9" t="s">
        <v>10</v>
      </c>
      <c r="F10" s="10">
        <v>335245178.87</v>
      </c>
      <c r="G10" s="4"/>
      <c r="H10" s="35" t="s">
        <v>35</v>
      </c>
      <c r="I10" s="53">
        <v>9399706.4700000007</v>
      </c>
      <c r="K10" s="92"/>
      <c r="L10" s="93"/>
      <c r="N10" s="42" t="s">
        <v>11</v>
      </c>
      <c r="O10" s="44">
        <f>73476881.66+2634290</f>
        <v>76111171.659999996</v>
      </c>
      <c r="R10" s="51"/>
      <c r="S10" s="30"/>
    </row>
    <row r="11" spans="2:19" ht="30" customHeight="1" thickBot="1" x14ac:dyDescent="0.35">
      <c r="B11" s="54"/>
      <c r="C11" s="23"/>
      <c r="D11" s="4"/>
      <c r="E11" s="11" t="s">
        <v>27</v>
      </c>
      <c r="F11" s="12">
        <f>F8-F10</f>
        <v>57754821.129999995</v>
      </c>
      <c r="G11" s="4"/>
      <c r="H11" s="35"/>
      <c r="I11" s="53"/>
      <c r="K11" s="92"/>
      <c r="L11" s="93"/>
      <c r="N11" s="43"/>
      <c r="O11" s="45"/>
      <c r="R11" s="51"/>
      <c r="S11" s="30"/>
    </row>
    <row r="12" spans="2:19" ht="30" customHeight="1" x14ac:dyDescent="0.3">
      <c r="B12" s="54" t="s">
        <v>12</v>
      </c>
      <c r="C12" s="23" t="s">
        <v>26</v>
      </c>
      <c r="D12" s="4"/>
      <c r="E12" s="24"/>
      <c r="F12" s="25"/>
      <c r="G12" s="4"/>
      <c r="H12" s="35" t="s">
        <v>36</v>
      </c>
      <c r="I12" s="53">
        <v>2923323.15</v>
      </c>
      <c r="K12" s="92"/>
      <c r="L12" s="93"/>
      <c r="N12" s="42" t="s">
        <v>14</v>
      </c>
      <c r="O12" s="46">
        <f>O10/O8</f>
        <v>0.66714679278126898</v>
      </c>
      <c r="R12" s="51"/>
      <c r="S12" s="31"/>
    </row>
    <row r="13" spans="2:19" ht="30" customHeight="1" x14ac:dyDescent="0.3">
      <c r="B13" s="54"/>
      <c r="C13" s="23"/>
      <c r="D13" s="4"/>
      <c r="E13" s="26"/>
      <c r="F13" s="27"/>
      <c r="G13" s="4"/>
      <c r="H13" s="35"/>
      <c r="I13" s="53"/>
      <c r="K13" s="92"/>
      <c r="L13" s="93"/>
      <c r="N13" s="43"/>
      <c r="O13" s="47"/>
    </row>
    <row r="14" spans="2:19" ht="30" customHeight="1" x14ac:dyDescent="0.3">
      <c r="B14" s="54" t="s">
        <v>15</v>
      </c>
      <c r="C14" s="23" t="s">
        <v>31</v>
      </c>
      <c r="D14" s="4"/>
      <c r="E14" s="26"/>
      <c r="F14" s="27"/>
      <c r="G14" s="4"/>
      <c r="H14" s="35" t="s">
        <v>42</v>
      </c>
      <c r="I14" s="53">
        <v>1340168</v>
      </c>
      <c r="K14" s="92"/>
      <c r="L14" s="93"/>
      <c r="N14" s="6" t="s">
        <v>16</v>
      </c>
      <c r="O14" s="18">
        <v>418</v>
      </c>
    </row>
    <row r="15" spans="2:19" ht="30" customHeight="1" x14ac:dyDescent="0.3">
      <c r="B15" s="54"/>
      <c r="C15" s="23"/>
      <c r="D15" s="4"/>
      <c r="E15" s="26"/>
      <c r="F15" s="27"/>
      <c r="G15" s="4"/>
      <c r="H15" s="35"/>
      <c r="I15" s="53"/>
      <c r="K15" s="92"/>
      <c r="L15" s="93"/>
      <c r="N15" s="35" t="s">
        <v>18</v>
      </c>
      <c r="O15" s="48" t="s">
        <v>49</v>
      </c>
    </row>
    <row r="16" spans="2:19" ht="30" customHeight="1" x14ac:dyDescent="0.3">
      <c r="B16" s="22" t="s">
        <v>17</v>
      </c>
      <c r="C16" s="23" t="s">
        <v>32</v>
      </c>
      <c r="D16" s="4"/>
      <c r="E16" s="26"/>
      <c r="F16" s="27"/>
      <c r="G16" s="4"/>
      <c r="H16" s="35" t="s">
        <v>45</v>
      </c>
      <c r="I16" s="53">
        <v>248085063.59</v>
      </c>
      <c r="K16" s="92"/>
      <c r="L16" s="93"/>
      <c r="N16" s="35"/>
      <c r="O16" s="49"/>
    </row>
    <row r="17" spans="2:15" ht="30" customHeight="1" x14ac:dyDescent="0.3">
      <c r="B17" s="22"/>
      <c r="C17" s="23"/>
      <c r="D17" s="4"/>
      <c r="E17" s="26"/>
      <c r="F17" s="27"/>
      <c r="G17" s="4"/>
      <c r="H17" s="35"/>
      <c r="I17" s="53"/>
      <c r="K17" s="92"/>
      <c r="L17" s="93"/>
      <c r="N17" s="35"/>
      <c r="O17" s="50"/>
    </row>
    <row r="18" spans="2:15" ht="30" customHeight="1" x14ac:dyDescent="0.3">
      <c r="B18" s="22" t="s">
        <v>19</v>
      </c>
      <c r="C18" s="23" t="s">
        <v>33</v>
      </c>
      <c r="D18" s="4"/>
      <c r="E18" s="26"/>
      <c r="F18" s="27"/>
      <c r="G18" s="4"/>
      <c r="H18" s="35" t="s">
        <v>38</v>
      </c>
      <c r="I18" s="53">
        <v>0</v>
      </c>
      <c r="K18" s="92"/>
      <c r="L18" s="93"/>
      <c r="N18" s="14" t="s">
        <v>20</v>
      </c>
      <c r="O18" s="18" t="s">
        <v>50</v>
      </c>
    </row>
    <row r="19" spans="2:15" ht="30" customHeight="1" thickBot="1" x14ac:dyDescent="0.35">
      <c r="B19" s="74"/>
      <c r="C19" s="75"/>
      <c r="D19" s="4"/>
      <c r="E19" s="28"/>
      <c r="F19" s="29"/>
      <c r="G19" s="4"/>
      <c r="H19" s="32"/>
      <c r="I19" s="77"/>
      <c r="K19" s="94"/>
      <c r="L19" s="95"/>
      <c r="N19" s="15" t="s">
        <v>21</v>
      </c>
      <c r="O19" s="19" t="s">
        <v>51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20"/>
      <c r="I20" s="20"/>
      <c r="O20" s="2" t="s">
        <v>22</v>
      </c>
    </row>
    <row r="21" spans="2:15" ht="35.25" customHeight="1" x14ac:dyDescent="0.3">
      <c r="B21" s="84" t="s">
        <v>41</v>
      </c>
      <c r="C21" s="87" t="s">
        <v>39</v>
      </c>
      <c r="D21" s="76" t="s">
        <v>23</v>
      </c>
      <c r="E21" s="76"/>
      <c r="F21" s="76" t="s">
        <v>24</v>
      </c>
      <c r="G21" s="76"/>
      <c r="H21" s="16" t="s">
        <v>10</v>
      </c>
      <c r="I21" s="17" t="s">
        <v>13</v>
      </c>
      <c r="K21" s="38" t="s">
        <v>48</v>
      </c>
      <c r="L21" s="39"/>
      <c r="M21" s="39"/>
      <c r="N21" s="40"/>
      <c r="O21" s="41"/>
    </row>
    <row r="22" spans="2:15" ht="51.75" customHeight="1" x14ac:dyDescent="0.3">
      <c r="B22" s="85"/>
      <c r="C22" s="88"/>
      <c r="D22" s="78" t="s">
        <v>40</v>
      </c>
      <c r="E22" s="78"/>
      <c r="F22" s="80">
        <f>+F8</f>
        <v>393000000</v>
      </c>
      <c r="G22" s="80"/>
      <c r="H22" s="80">
        <f>F10</f>
        <v>335245178.87</v>
      </c>
      <c r="I22" s="82">
        <f>H22/F22</f>
        <v>0.85304116760814253</v>
      </c>
      <c r="K22" s="35" t="s">
        <v>52</v>
      </c>
      <c r="L22" s="36"/>
      <c r="M22" s="36"/>
      <c r="N22" s="36"/>
      <c r="O22" s="37"/>
    </row>
    <row r="23" spans="2:15" ht="51.75" customHeight="1" x14ac:dyDescent="0.3">
      <c r="B23" s="85"/>
      <c r="C23" s="88"/>
      <c r="D23" s="78"/>
      <c r="E23" s="78"/>
      <c r="F23" s="80"/>
      <c r="G23" s="80"/>
      <c r="H23" s="80"/>
      <c r="I23" s="82"/>
      <c r="K23" s="35" t="s">
        <v>54</v>
      </c>
      <c r="L23" s="36"/>
      <c r="M23" s="36"/>
      <c r="N23" s="36"/>
      <c r="O23" s="37"/>
    </row>
    <row r="24" spans="2:15" ht="51.75" customHeight="1" x14ac:dyDescent="0.3">
      <c r="B24" s="85"/>
      <c r="C24" s="88"/>
      <c r="D24" s="78"/>
      <c r="E24" s="78"/>
      <c r="F24" s="80"/>
      <c r="G24" s="80"/>
      <c r="H24" s="80"/>
      <c r="I24" s="82"/>
      <c r="K24" s="35" t="s">
        <v>53</v>
      </c>
      <c r="L24" s="36"/>
      <c r="M24" s="36"/>
      <c r="N24" s="36"/>
      <c r="O24" s="37"/>
    </row>
    <row r="25" spans="2:15" ht="51.75" customHeight="1" x14ac:dyDescent="0.3">
      <c r="B25" s="85"/>
      <c r="C25" s="88"/>
      <c r="D25" s="78"/>
      <c r="E25" s="78"/>
      <c r="F25" s="80"/>
      <c r="G25" s="80"/>
      <c r="H25" s="80"/>
      <c r="I25" s="82"/>
      <c r="K25" s="35" t="s">
        <v>55</v>
      </c>
      <c r="L25" s="36"/>
      <c r="M25" s="36"/>
      <c r="N25" s="36"/>
      <c r="O25" s="37"/>
    </row>
    <row r="26" spans="2:15" ht="51.75" customHeight="1" thickBot="1" x14ac:dyDescent="0.35">
      <c r="B26" s="86"/>
      <c r="C26" s="89"/>
      <c r="D26" s="79"/>
      <c r="E26" s="79"/>
      <c r="F26" s="81"/>
      <c r="G26" s="81"/>
      <c r="H26" s="81"/>
      <c r="I26" s="83"/>
      <c r="K26" s="32" t="s">
        <v>56</v>
      </c>
      <c r="L26" s="33"/>
      <c r="M26" s="33"/>
      <c r="N26" s="33"/>
      <c r="O26" s="34"/>
    </row>
    <row r="27" spans="2:15" ht="15" customHeight="1" x14ac:dyDescent="0.3">
      <c r="E27" s="21" t="s">
        <v>43</v>
      </c>
      <c r="K27" s="72"/>
      <c r="L27" s="72"/>
      <c r="M27" s="72"/>
      <c r="N27" s="72"/>
      <c r="O27" s="72"/>
    </row>
    <row r="28" spans="2:15" x14ac:dyDescent="0.3">
      <c r="B28" s="4" t="s">
        <v>44</v>
      </c>
      <c r="K28" s="73"/>
      <c r="L28" s="73"/>
      <c r="M28" s="73"/>
      <c r="N28" s="73"/>
      <c r="O28" s="73"/>
    </row>
    <row r="29" spans="2:15" x14ac:dyDescent="0.3">
      <c r="B29" s="4" t="s">
        <v>46</v>
      </c>
    </row>
  </sheetData>
  <mergeCells count="61">
    <mergeCell ref="H16:H17"/>
    <mergeCell ref="I16:I17"/>
    <mergeCell ref="H14:H15"/>
    <mergeCell ref="I14:I15"/>
    <mergeCell ref="H12:H13"/>
    <mergeCell ref="I12:I13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B2:O2"/>
    <mergeCell ref="B3:O3"/>
    <mergeCell ref="B4:O4"/>
    <mergeCell ref="K7:L7"/>
    <mergeCell ref="N7:O7"/>
    <mergeCell ref="E7:F7"/>
    <mergeCell ref="B7:C7"/>
    <mergeCell ref="H7:I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B8" sqref="B8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6" t="s">
        <v>28</v>
      </c>
      <c r="B3" s="98">
        <v>393000000</v>
      </c>
    </row>
    <row r="4" spans="1:2" x14ac:dyDescent="0.25">
      <c r="A4" s="97"/>
      <c r="B4" s="99"/>
    </row>
    <row r="5" spans="1:2" x14ac:dyDescent="0.25">
      <c r="A5" s="96" t="s">
        <v>10</v>
      </c>
      <c r="B5" s="98">
        <v>335245178.87</v>
      </c>
    </row>
    <row r="6" spans="1:2" x14ac:dyDescent="0.25">
      <c r="A6" s="100"/>
      <c r="B6" s="101"/>
    </row>
    <row r="7" spans="1:2" x14ac:dyDescent="0.25">
      <c r="A7" s="97"/>
      <c r="B7" s="99"/>
    </row>
    <row r="8" spans="1:2" x14ac:dyDescent="0.25">
      <c r="A8" t="s">
        <v>27</v>
      </c>
      <c r="B8" s="1">
        <f>+B3-B5</f>
        <v>57754821.129999995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2025-10-08T00:03:42Z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