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2026\"/>
    </mc:Choice>
  </mc:AlternateContent>
  <xr:revisionPtr revIDLastSave="0" documentId="13_ncr:1_{AAAE1B55-5ABB-4019-8710-6D914A9BC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2" i="1" s="1"/>
  <c r="O8" i="1"/>
  <c r="L8" i="1"/>
  <c r="F11" i="1" l="1"/>
  <c r="H22" i="1" l="1"/>
  <c r="B8" i="2"/>
  <c r="F22" i="1" l="1"/>
  <c r="I22" i="1" s="1"/>
</calcChain>
</file>

<file path=xl/sharedStrings.xml><?xml version="1.0" encoding="utf-8"?>
<sst xmlns="http://schemas.openxmlformats.org/spreadsheetml/2006/main" count="60" uniqueCount="57">
  <si>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</si>
  <si>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</si>
  <si>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</si>
  <si>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</si>
  <si>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</si>
  <si>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</si>
  <si>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</si>
  <si>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</si>
  <si>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</si>
  <si>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</si>
  <si>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</si>
  <si>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</si>
  <si>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 xml:space="preserve">SUBSECRETARIA DE PLANIFICACIÓN Y PROGRAMACIÓN PARA EL DESARROLLO 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</si>
  <si>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</si>
  <si>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</si>
  <si>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</si>
  <si>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</si>
  <si>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</si>
  <si>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</si>
  <si>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</si>
  <si>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</si>
  <si>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</si>
  <si>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</si>
  <si>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</si>
  <si>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</si>
  <si>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 xml:space="preserve">Wendy Nineth Sánchez Cacao 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</si>
  <si>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</si>
  <si>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</si>
  <si>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</si>
  <si>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</si>
  <si>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</si>
  <si>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</si>
  <si>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</si>
  <si>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</si>
  <si>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</si>
  <si>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</si>
  <si>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</si>
  <si>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</si>
  <si>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</si>
  <si>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</si>
  <si>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</si>
  <si>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</si>
  <si>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</si>
  <si>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</si>
  <si>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Presupuesto vigente 2026</t>
  </si>
  <si>
    <t>ACTUALIZADO AL 28 DE FEBRERO DEL 2026</t>
  </si>
  <si>
    <t>PRINCIPALES AVANCES O LOGROS
AL  28 DE FEBRERO DE 2026</t>
  </si>
  <si>
    <t>Carlos Gerson Revolorio Corado</t>
  </si>
  <si>
    <t>ADMINISTRADOR GENERAL EN FUNCIONES TEMPORALES</t>
  </si>
  <si>
    <t xml:space="preserve">127 personas              001 personas               000 personas </t>
  </si>
  <si>
    <t xml:space="preserve">085 personas </t>
  </si>
  <si>
    <t xml:space="preserve">018 personas </t>
  </si>
  <si>
    <t xml:space="preserve">1. 5 documentos que incluyen los informes de seguimiento a la inversión pública y cooperación para el desarrollo, a disposición de las entidades del Estado. </t>
  </si>
  <si>
    <t>2. Entrega de los Lineamientos Generales de Política, Planificación y Presupuesto 2027-2031, dirigido al personal de las Direcciones de Planificación y Presupuesto de las diferentes entidades del sector público.</t>
  </si>
  <si>
    <t>3. Aprobaciónde la metodología para la actualización del Plan Nacional de Desarrollo K’atun: Nuestra Guatemala 2032 por parte del Consejo Nacional de Desarrollo Urbano y Rural (CONADUR).</t>
  </si>
  <si>
    <t>4.  Informe de Evaluación de la PGG 2024-2028 correspondiente al Año 2025; el informe presenta el análisis del avance institucional en los diez ejes estratégicos que conforman la Política.</t>
  </si>
  <si>
    <t>5. Documento Lineamientos Generales de Política y Planificación para el período 2027–2031; este instrumento orienta la acción del Estado y fortalece la coherencia entre las prioridades nacionales, la planificación institucional, la asignación presupuestaria y la inversión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</si>
</sst>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44" fontId="3" fillId="3" borderId="5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C3-4F0D-89D3-34D8155D3A50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C3-4F0D-89D3-34D8155D3A50}"/>
              </c:ext>
            </c:extLst>
          </c:dPt>
          <c:dLbls>
            <c:dLbl>
              <c:idx val="0"/>
              <c:layout>
                <c:manualLayout>
                  <c:x val="-0.16909564413256634"/>
                  <c:y val="0.1116268799733366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C3-4F0D-89D3-34D8155D3A50}"/>
                </c:ext>
              </c:extLst>
            </c:dLbl>
            <c:dLbl>
              <c:idx val="1"/>
              <c:layout>
                <c:manualLayout>
                  <c:x val="0.16176383392490434"/>
                  <c:y val="-2.262700495771369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68408741653408"/>
                      <c:h val="0.31902778819314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CC3-4F0D-89D3-34D8155D3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20871943.539999999</c:v>
                </c:pt>
                <c:pt idx="1">
                  <c:v>122128056.46000001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6CC3-4F0D-89D3-34D8155D3A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-0.10691934294730014"/>
                  <c:y val="0.120092592592592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0.14134123683977703"/>
                  <c:y val="-9.88174394867308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95868353534457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20871943.539999999</c:v>
                </c:pt>
                <c:pt idx="1">
                  <c:v>122128056.46000001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9526</xdr:colOff>
      <xdr:row>11</xdr:row>
      <xdr:rowOff>9524</xdr:rowOff>
    </xdr:from>
    <xdr:to>
      <xdr:col>5</xdr:col>
      <xdr:colOff>1438276</xdr:colOff>
      <xdr:row>18</xdr:row>
      <xdr:rowOff>342899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631CFB-3A84-4188-98A4-1E66DF928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zoomScaleNormal="100" workbookViewId="0">
      <selection activeCell="K27" sqref="K27:O28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9" ht="20.25" x14ac:dyDescent="0.35">
      <c r="B3" s="52" t="s">
        <v>45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9" ht="26.25" x14ac:dyDescent="0.45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58" t="s">
        <v>3</v>
      </c>
      <c r="C7" s="59"/>
      <c r="D7" s="4"/>
      <c r="E7" s="58" t="s">
        <v>4</v>
      </c>
      <c r="F7" s="59"/>
      <c r="G7" s="4"/>
      <c r="H7" s="60" t="s">
        <v>5</v>
      </c>
      <c r="I7" s="59"/>
      <c r="K7" s="54" t="s">
        <v>6</v>
      </c>
      <c r="L7" s="55"/>
      <c r="N7" s="56" t="s">
        <v>7</v>
      </c>
      <c r="O7" s="57"/>
    </row>
    <row r="8" spans="2:19" ht="30" customHeight="1" x14ac:dyDescent="0.3">
      <c r="B8" s="70" t="s">
        <v>24</v>
      </c>
      <c r="C8" s="68" t="s">
        <v>29</v>
      </c>
      <c r="D8" s="4"/>
      <c r="E8" s="66" t="s">
        <v>27</v>
      </c>
      <c r="F8" s="64">
        <v>143000000</v>
      </c>
      <c r="G8" s="4"/>
      <c r="H8" s="22" t="s">
        <v>35</v>
      </c>
      <c r="I8" s="23">
        <v>19055566.73</v>
      </c>
      <c r="K8" s="6" t="s">
        <v>32</v>
      </c>
      <c r="L8" s="13">
        <f>F10</f>
        <v>20871943.539999999</v>
      </c>
      <c r="N8" s="63" t="s">
        <v>8</v>
      </c>
      <c r="O8" s="62">
        <f>117217533+2554491</f>
        <v>119772024</v>
      </c>
      <c r="Q8" s="7"/>
      <c r="R8" s="8"/>
    </row>
    <row r="9" spans="2:19" ht="30" customHeight="1" x14ac:dyDescent="0.3">
      <c r="B9" s="71"/>
      <c r="C9" s="69"/>
      <c r="D9" s="4"/>
      <c r="E9" s="67"/>
      <c r="F9" s="65"/>
      <c r="G9" s="4"/>
      <c r="H9" s="22"/>
      <c r="I9" s="23"/>
      <c r="K9" s="44"/>
      <c r="L9" s="45"/>
      <c r="N9" s="22"/>
      <c r="O9" s="23"/>
    </row>
    <row r="10" spans="2:19" ht="30" customHeight="1" x14ac:dyDescent="0.3">
      <c r="B10" s="50" t="s">
        <v>9</v>
      </c>
      <c r="C10" s="28" t="s">
        <v>28</v>
      </c>
      <c r="D10" s="4"/>
      <c r="E10" s="9" t="s">
        <v>10</v>
      </c>
      <c r="F10" s="10">
        <v>20871943.539999999</v>
      </c>
      <c r="G10" s="4"/>
      <c r="H10" s="22" t="s">
        <v>33</v>
      </c>
      <c r="I10" s="23">
        <v>1586940.66</v>
      </c>
      <c r="K10" s="46"/>
      <c r="L10" s="47"/>
      <c r="N10" s="66" t="s">
        <v>11</v>
      </c>
      <c r="O10" s="88">
        <f>19055566.73+508657</f>
        <v>19564223.73</v>
      </c>
      <c r="R10" s="61"/>
      <c r="S10" s="78"/>
    </row>
    <row r="11" spans="2:19" ht="30" customHeight="1" thickBot="1" x14ac:dyDescent="0.35">
      <c r="B11" s="50"/>
      <c r="C11" s="28"/>
      <c r="D11" s="4"/>
      <c r="E11" s="11" t="s">
        <v>26</v>
      </c>
      <c r="F11" s="12">
        <f>F8-F10</f>
        <v>122128056.46000001</v>
      </c>
      <c r="G11" s="4"/>
      <c r="H11" s="22"/>
      <c r="I11" s="23"/>
      <c r="K11" s="46"/>
      <c r="L11" s="47"/>
      <c r="N11" s="67"/>
      <c r="O11" s="89"/>
      <c r="R11" s="61"/>
      <c r="S11" s="78"/>
    </row>
    <row r="12" spans="2:19" ht="30" customHeight="1" x14ac:dyDescent="0.3">
      <c r="B12" s="50" t="s">
        <v>12</v>
      </c>
      <c r="C12" s="28" t="s">
        <v>25</v>
      </c>
      <c r="D12" s="4"/>
      <c r="E12" s="72"/>
      <c r="F12" s="73"/>
      <c r="G12" s="4"/>
      <c r="H12" s="22" t="s">
        <v>34</v>
      </c>
      <c r="I12" s="23">
        <v>132726.73000000001</v>
      </c>
      <c r="K12" s="46"/>
      <c r="L12" s="47"/>
      <c r="N12" s="66" t="s">
        <v>14</v>
      </c>
      <c r="O12" s="90">
        <f>O10/O8</f>
        <v>0.16334552157188226</v>
      </c>
      <c r="R12" s="61"/>
      <c r="S12" s="79"/>
    </row>
    <row r="13" spans="2:19" ht="30" customHeight="1" x14ac:dyDescent="0.3">
      <c r="B13" s="50"/>
      <c r="C13" s="28"/>
      <c r="D13" s="4"/>
      <c r="E13" s="74"/>
      <c r="F13" s="75"/>
      <c r="G13" s="4"/>
      <c r="H13" s="22"/>
      <c r="I13" s="23"/>
      <c r="K13" s="46"/>
      <c r="L13" s="47"/>
      <c r="N13" s="67"/>
      <c r="O13" s="91"/>
    </row>
    <row r="14" spans="2:19" ht="30" customHeight="1" x14ac:dyDescent="0.3">
      <c r="B14" s="50" t="s">
        <v>15</v>
      </c>
      <c r="C14" s="28" t="s">
        <v>30</v>
      </c>
      <c r="D14" s="4"/>
      <c r="E14" s="74"/>
      <c r="F14" s="75"/>
      <c r="G14" s="4"/>
      <c r="H14" s="22" t="s">
        <v>40</v>
      </c>
      <c r="I14" s="23">
        <v>65000</v>
      </c>
      <c r="K14" s="46"/>
      <c r="L14" s="47"/>
      <c r="N14" s="6" t="s">
        <v>16</v>
      </c>
      <c r="O14" s="18">
        <v>430</v>
      </c>
    </row>
    <row r="15" spans="2:19" ht="30" customHeight="1" x14ac:dyDescent="0.3">
      <c r="B15" s="50"/>
      <c r="C15" s="28"/>
      <c r="D15" s="4"/>
      <c r="E15" s="74"/>
      <c r="F15" s="75"/>
      <c r="G15" s="4"/>
      <c r="H15" s="22"/>
      <c r="I15" s="23"/>
      <c r="K15" s="46"/>
      <c r="L15" s="47"/>
      <c r="N15" s="22" t="s">
        <v>18</v>
      </c>
      <c r="O15" s="92" t="s">
        <v>49</v>
      </c>
    </row>
    <row r="16" spans="2:19" ht="30" customHeight="1" x14ac:dyDescent="0.3">
      <c r="B16" s="26" t="s">
        <v>17</v>
      </c>
      <c r="C16" s="28" t="s">
        <v>31</v>
      </c>
      <c r="D16" s="4"/>
      <c r="E16" s="74"/>
      <c r="F16" s="75"/>
      <c r="G16" s="4"/>
      <c r="H16" s="22" t="s">
        <v>43</v>
      </c>
      <c r="I16" s="23">
        <v>31709.42</v>
      </c>
      <c r="K16" s="46"/>
      <c r="L16" s="47"/>
      <c r="N16" s="22"/>
      <c r="O16" s="93"/>
    </row>
    <row r="17" spans="2:15" ht="30" customHeight="1" x14ac:dyDescent="0.3">
      <c r="B17" s="26"/>
      <c r="C17" s="28"/>
      <c r="D17" s="4"/>
      <c r="E17" s="74"/>
      <c r="F17" s="75"/>
      <c r="G17" s="4"/>
      <c r="H17" s="22"/>
      <c r="I17" s="23"/>
      <c r="K17" s="46"/>
      <c r="L17" s="47"/>
      <c r="N17" s="22"/>
      <c r="O17" s="94"/>
    </row>
    <row r="18" spans="2:15" ht="30" customHeight="1" x14ac:dyDescent="0.3">
      <c r="B18" s="26" t="s">
        <v>48</v>
      </c>
      <c r="C18" s="28" t="s">
        <v>47</v>
      </c>
      <c r="D18" s="4"/>
      <c r="E18" s="74"/>
      <c r="F18" s="75"/>
      <c r="G18" s="4"/>
      <c r="H18" s="22" t="s">
        <v>36</v>
      </c>
      <c r="I18" s="23">
        <v>0</v>
      </c>
      <c r="K18" s="46"/>
      <c r="L18" s="47"/>
      <c r="N18" s="14" t="s">
        <v>19</v>
      </c>
      <c r="O18" s="18" t="s">
        <v>50</v>
      </c>
    </row>
    <row r="19" spans="2:15" ht="30" customHeight="1" thickBot="1" x14ac:dyDescent="0.35">
      <c r="B19" s="27"/>
      <c r="C19" s="29"/>
      <c r="D19" s="4"/>
      <c r="E19" s="76"/>
      <c r="F19" s="77"/>
      <c r="G19" s="4"/>
      <c r="H19" s="31"/>
      <c r="I19" s="23"/>
      <c r="K19" s="48"/>
      <c r="L19" s="49"/>
      <c r="N19" s="15" t="s">
        <v>20</v>
      </c>
      <c r="O19" s="19" t="s">
        <v>51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20"/>
      <c r="I20" s="20"/>
      <c r="O20" s="2" t="s">
        <v>21</v>
      </c>
    </row>
    <row r="21" spans="2:15" ht="35.25" customHeight="1" x14ac:dyDescent="0.3">
      <c r="B21" s="38" t="s">
        <v>39</v>
      </c>
      <c r="C21" s="41" t="s">
        <v>37</v>
      </c>
      <c r="D21" s="30" t="s">
        <v>22</v>
      </c>
      <c r="E21" s="30"/>
      <c r="F21" s="30" t="s">
        <v>23</v>
      </c>
      <c r="G21" s="30"/>
      <c r="H21" s="16" t="s">
        <v>10</v>
      </c>
      <c r="I21" s="17" t="s">
        <v>13</v>
      </c>
      <c r="K21" s="84" t="s">
        <v>46</v>
      </c>
      <c r="L21" s="85"/>
      <c r="M21" s="85"/>
      <c r="N21" s="86"/>
      <c r="O21" s="87"/>
    </row>
    <row r="22" spans="2:15" ht="51.75" customHeight="1" x14ac:dyDescent="0.3">
      <c r="B22" s="39"/>
      <c r="C22" s="42"/>
      <c r="D22" s="32" t="s">
        <v>38</v>
      </c>
      <c r="E22" s="32"/>
      <c r="F22" s="34">
        <f>+F8</f>
        <v>143000000</v>
      </c>
      <c r="G22" s="34"/>
      <c r="H22" s="34">
        <f>F10</f>
        <v>20871943.539999999</v>
      </c>
      <c r="I22" s="36">
        <f>H22/F22</f>
        <v>0.14595764713286713</v>
      </c>
      <c r="K22" s="22" t="s">
        <v>52</v>
      </c>
      <c r="L22" s="82"/>
      <c r="M22" s="82"/>
      <c r="N22" s="82"/>
      <c r="O22" s="83"/>
    </row>
    <row r="23" spans="2:15" ht="51.75" customHeight="1" x14ac:dyDescent="0.3">
      <c r="B23" s="39"/>
      <c r="C23" s="42"/>
      <c r="D23" s="32"/>
      <c r="E23" s="32"/>
      <c r="F23" s="34"/>
      <c r="G23" s="34"/>
      <c r="H23" s="34"/>
      <c r="I23" s="36"/>
      <c r="K23" s="22" t="s">
        <v>53</v>
      </c>
      <c r="L23" s="82"/>
      <c r="M23" s="82"/>
      <c r="N23" s="82"/>
      <c r="O23" s="83"/>
    </row>
    <row r="24" spans="2:15" ht="51.75" customHeight="1" x14ac:dyDescent="0.3">
      <c r="B24" s="39"/>
      <c r="C24" s="42"/>
      <c r="D24" s="32"/>
      <c r="E24" s="32"/>
      <c r="F24" s="34"/>
      <c r="G24" s="34"/>
      <c r="H24" s="34"/>
      <c r="I24" s="36"/>
      <c r="K24" s="22" t="s">
        <v>54</v>
      </c>
      <c r="L24" s="82"/>
      <c r="M24" s="82"/>
      <c r="N24" s="82"/>
      <c r="O24" s="83"/>
    </row>
    <row r="25" spans="2:15" ht="51.75" customHeight="1" x14ac:dyDescent="0.3">
      <c r="B25" s="39"/>
      <c r="C25" s="42"/>
      <c r="D25" s="32"/>
      <c r="E25" s="32"/>
      <c r="F25" s="34"/>
      <c r="G25" s="34"/>
      <c r="H25" s="34"/>
      <c r="I25" s="36"/>
      <c r="K25" s="22" t="s">
        <v>55</v>
      </c>
      <c r="L25" s="82"/>
      <c r="M25" s="82"/>
      <c r="N25" s="82"/>
      <c r="O25" s="83"/>
    </row>
    <row r="26" spans="2:15" ht="51.75" customHeight="1" thickBot="1" x14ac:dyDescent="0.35">
      <c r="B26" s="40"/>
      <c r="C26" s="43"/>
      <c r="D26" s="33"/>
      <c r="E26" s="33"/>
      <c r="F26" s="35"/>
      <c r="G26" s="35"/>
      <c r="H26" s="35"/>
      <c r="I26" s="37"/>
      <c r="K26" s="31" t="s">
        <v>56</v>
      </c>
      <c r="L26" s="80"/>
      <c r="M26" s="80"/>
      <c r="N26" s="80"/>
      <c r="O26" s="81"/>
    </row>
    <row r="27" spans="2:15" ht="15" customHeight="1" x14ac:dyDescent="0.3">
      <c r="B27" s="21" t="s">
        <v>41</v>
      </c>
      <c r="K27" s="24"/>
      <c r="L27" s="24"/>
      <c r="M27" s="24"/>
      <c r="N27" s="24"/>
      <c r="O27" s="24"/>
    </row>
    <row r="28" spans="2:15" x14ac:dyDescent="0.3">
      <c r="B28" s="4" t="s">
        <v>42</v>
      </c>
      <c r="K28" s="25"/>
      <c r="L28" s="25"/>
      <c r="M28" s="25"/>
      <c r="N28" s="25"/>
      <c r="O28" s="25"/>
    </row>
    <row r="29" spans="2:15" x14ac:dyDescent="0.3">
      <c r="B29" s="4"/>
    </row>
  </sheetData>
  <mergeCells count="61"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2:O2"/>
    <mergeCell ref="B3:O3"/>
    <mergeCell ref="B4:O4"/>
    <mergeCell ref="K7:L7"/>
    <mergeCell ref="N7:O7"/>
    <mergeCell ref="E7:F7"/>
    <mergeCell ref="B7:C7"/>
    <mergeCell ref="H7:I7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H16:H17"/>
    <mergeCell ref="I16:I17"/>
    <mergeCell ref="H14:H15"/>
    <mergeCell ref="I14:I15"/>
    <mergeCell ref="H12:H13"/>
    <mergeCell ref="I12:I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B15" sqref="B15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5" t="s">
        <v>44</v>
      </c>
      <c r="B3" s="97">
        <v>143000000</v>
      </c>
    </row>
    <row r="4" spans="1:2" x14ac:dyDescent="0.25">
      <c r="A4" s="96"/>
      <c r="B4" s="98"/>
    </row>
    <row r="5" spans="1:2" x14ac:dyDescent="0.25">
      <c r="A5" s="95" t="s">
        <v>10</v>
      </c>
      <c r="B5" s="97">
        <v>20871943.539999999</v>
      </c>
    </row>
    <row r="6" spans="1:2" x14ac:dyDescent="0.25">
      <c r="A6" s="99"/>
      <c r="B6" s="100"/>
    </row>
    <row r="7" spans="1:2" x14ac:dyDescent="0.25">
      <c r="A7" s="96"/>
      <c r="B7" s="98"/>
    </row>
    <row r="8" spans="1:2" x14ac:dyDescent="0.25">
      <c r="A8" t="s">
        <v>26</v>
      </c>
      <c r="B8" s="1">
        <f>+B3-B5</f>
        <v>122128056.46000001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2026-03-13T21:23:13Z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