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rv-nas\DIS\Carpeta temporal DPI\4. Informes\Tablero a CNCC\2026\"/>
    </mc:Choice>
  </mc:AlternateContent>
  <xr:revisionPtr revIDLastSave="0" documentId="13_ncr:1_{135FFD70-AA86-4E22-AEAD-4EA3B32A355F}" xr6:coauthVersionLast="47" xr6:coauthVersionMax="47" xr10:uidLastSave="{00000000-0000-0000-0000-000000000000}"/>
  <bookViews>
    <workbookView xWindow="-120" yWindow="-120" windowWidth="29040" windowHeight="15720" xr2:uid="{00000000-000D-0000-FFFF-FFFF00000000}"/>
  </bookViews>
  <sheets>
    <sheet name="Tablero" sheetId="1" r:id="rId1"/>
    <sheet name="Hoja1" sheetId="2" r:id="rId2"/>
  </sheets>
  <definedNames>
    <definedName name="_xlnm._FilterDatabase" localSheetId="0" hidden="1">Tablero!$H$7:$I$18</definedName>
    <definedName name="_xlnm.Print_Area" localSheetId="0">Tablero!$A$1:$P$28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0" i="1" l="1"/>
  <c r="O8" i="1"/>
  <c r="L8" i="1"/>
  <c r="O12" i="1" l="1"/>
  <c r="F11" i="1" l="1"/>
  <c r="H22" i="1" l="1"/>
  <c r="B8" i="2"/>
  <c r="F22" i="1" l="1"/>
  <c r="I22" i="1" s="1"/>
</calcChain>
</file>

<file path=xl/sharedStrings.xml><?xml version="1.0" encoding="utf-8"?>
<sst xmlns="http://schemas.openxmlformats.org/spreadsheetml/2006/main" count="62" uniqueCount="59">
  <si>
    <t>TABLERO DE RENDICIÓN DE CUENTAS</t>
  </si>
  <si>
    <t>SECRETARÍA DE PLANIFICACIÓN Y PROGRAMACIÓN DE LA PRESIDENCIA</t>
  </si>
  <si>
    <t>Información Pública</t>
  </si>
  <si>
    <t>AUTORIDADES</t>
  </si>
  <si>
    <t>GESTIÓN DE PRESUPUESTO</t>
  </si>
  <si>
    <t>EJECUCIÓN PRESUPUESTARIA
POR GRUPOS DE GASTO</t>
  </si>
  <si>
    <t>EJECUCIÓN PRESUPUESTARIA POR CLASIFICACIÓN GEOGRÁFICA</t>
  </si>
  <si>
    <t>SERVICIOS PERSONALES, TÉCNICOS Y PROFESIONALES</t>
  </si>
  <si>
    <t>Presupuesto para pago de salarios y honorarios</t>
  </si>
  <si>
    <t xml:space="preserve">SUBSECRETARIO DE ANÁLISIS ESTRATEGICO DEL DESARROLLO </t>
  </si>
  <si>
    <t>Presupuesto ejecutado</t>
  </si>
  <si>
    <t>Presupuesto ejecutado en pago de salarios y honorarios</t>
  </si>
  <si>
    <t>Porcentaje de ejecución</t>
  </si>
  <si>
    <t>Porcentaje de ejecución en el pago de salarios y honorarios</t>
  </si>
  <si>
    <t xml:space="preserve">SUBSECRETARIO DE INVERSIÓN PARA EL DESARROLLO </t>
  </si>
  <si>
    <t>Personal permanente 011</t>
  </si>
  <si>
    <t>SUBSECRETARIO DE COOPERACIÓN Y ALIANZAS PARA EL DESARROLLO</t>
  </si>
  <si>
    <t>Personal temporal 021
Personal temporal 022
Jornales 031</t>
  </si>
  <si>
    <t>Servicios técnicos o profesionales 029</t>
  </si>
  <si>
    <t>Servicios técnicos o profesionales subgrupo 18</t>
  </si>
  <si>
    <t xml:space="preserve"> </t>
  </si>
  <si>
    <t>Descripción del programa</t>
  </si>
  <si>
    <t>Presupuesto vigente</t>
  </si>
  <si>
    <t>SECRETARIO DE PLANIFICACIÓN Y PROGRAMACIÓN DE LA PRESIDENCIA</t>
  </si>
  <si>
    <t>Presupuesto no ejecutado</t>
  </si>
  <si>
    <t>Presupuesto vigente 2025</t>
  </si>
  <si>
    <t xml:space="preserve">Hugo Allan García Monterrosa </t>
  </si>
  <si>
    <t xml:space="preserve">Carlos Antonio Mendoza Alvarado </t>
  </si>
  <si>
    <t>Enrique Estuardo Maldonado Maldonado</t>
  </si>
  <si>
    <t xml:space="preserve">Iliana Maricela Peña Aldana </t>
  </si>
  <si>
    <t>0101: Guatemala</t>
  </si>
  <si>
    <t xml:space="preserve">100: Servicios no personales </t>
  </si>
  <si>
    <t>200: Materiales y suministros</t>
  </si>
  <si>
    <t xml:space="preserve">000: Servicios personales </t>
  </si>
  <si>
    <t>900: Asignaciones globales</t>
  </si>
  <si>
    <t>Programa 34</t>
  </si>
  <si>
    <t>Planificación, monitoreo y evaluación de la gestión pública</t>
  </si>
  <si>
    <t xml:space="preserve"> PROGRAMA PRESUPUESTARIO</t>
  </si>
  <si>
    <t xml:space="preserve">300: Propiedad, planta, equipo e intangibles </t>
  </si>
  <si>
    <t>Fuente: Sistema de Contabilidad Integrada Gubernamental -SICOIN-</t>
  </si>
  <si>
    <t>*  De conformidad con el artículo 8 y 14 de la Ley del Organismo Ejecutivo, no es competencia de esta Secretaría, la ejecución de programas y proyectos, a cargo de Ministerios u otras instituciones</t>
  </si>
  <si>
    <t>**400: Transferencias corrientes</t>
  </si>
  <si>
    <t>Presupuesto vigente 2026</t>
  </si>
  <si>
    <t>Ervin Fidel Us Alvarez</t>
  </si>
  <si>
    <t xml:space="preserve">SUBSECRETARIO DE PLANIFICACIÓN Y PROGRAMACIÓN PARA EL DESARROLLO </t>
  </si>
  <si>
    <t>* * Se incluye el traslado de fondos al Crédito Hipotecario Nacional de Guatemala para la Administración del Fondo Nacional de Becas, de conformidad con el Artículo 115 del Decreto 36-2024 y sus reformas</t>
  </si>
  <si>
    <t xml:space="preserve">ADMINISTRADOR GENERAL </t>
  </si>
  <si>
    <t>José Luis Álvarez González</t>
  </si>
  <si>
    <t xml:space="preserve">126 personas              002 personas               000 personas </t>
  </si>
  <si>
    <t>PRINCIPALES AVANCES O LOGROS
AL  30 DE JULIO DE 2026</t>
  </si>
  <si>
    <t>ACTUALIZADO AL 31 DE JULIO DEL 2026</t>
  </si>
  <si>
    <t>442 personas</t>
  </si>
  <si>
    <t xml:space="preserve">128 personas </t>
  </si>
  <si>
    <t xml:space="preserve">022 personas </t>
  </si>
  <si>
    <t xml:space="preserve"> 1. 789 asesorías técnicas brindadas en los diversos procesos vinculados a los ciclos del Sistema Nacional de Planificación. </t>
  </si>
  <si>
    <t xml:space="preserve">3. 6 documentos que incluyen los informes de avance de metas y calidad del gasto, seguimiento a la inversión pública y cooperación para el desarrollo, a disposición de las entidades del Estado. </t>
  </si>
  <si>
    <t>2. Instalación de la Mesa Técnica del Fondo Nacional de Becas (FONABE) para impulsar la mejora continua del programa mediante el diálogo técnico, el intercambio de evidencia, la inteligencia colectiva, el conocimiento especializado, las experiencias nacionales e internacionales y el análisis de los resultados, teniendo como meta su sostenibilidad y continuidad.</t>
  </si>
  <si>
    <t>4. SEGEPLAN y la Federación de Asociaciones de Personas con Discapacidad Visual de Guatemala (FEAPDIVIGUA) suscribieron un convenio de cooperación interinstitucional que fortalece la inclusión de las personas con discapacidad en las políticas públicas del país.</t>
  </si>
  <si>
    <t>5. Presentación del proceso de actualización del Plan Nacional de Desarrollo K’atun, Nuestra Guatemala, que proyectará al país rumbo al 2052.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</si>
</sst>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8" formatCode="&quot;Q&quot;#,##0.00;[Red]\-&quot;Q&quot;#,##0.00"/>
    <numFmt numFmtId="44" formatCode="_-&quot;Q&quot;* #,##0.00_-;\-&quot;Q&quot;* #,##0.00_-;_-&quot;Q&quot;* &quot;-&quot;??_-;_-@_-"/>
    <numFmt numFmtId="43" formatCode="_-* #,##0.00_-;\-* #,##0.00_-;_-* &quot;-&quot;??_-;_-@_-"/>
    <numFmt numFmtId="164" formatCode="_(&quot;Q&quot;* #,##0.00_);_(&quot;Q&quot;* \(#,##0.00\);_(&quot;Q&quot;* &quot;-&quot;??_);_(@_)"/>
    <numFmt numFmtId="165" formatCode="0.0%"/>
    <numFmt numFmtId="166" formatCode="_-[$Q-100A]* #,##0.00_-;\-[$Q-100A]* #,##0.00_-;_-[$Q-100A]* &quot;-&quot;??_-;_-@_-"/>
  </numFmts>
  <fonts count="15" x14ac:knownFonts="1">
    <font>
      <sz val="11"/>
      <color theme="1"/>
      <name val="Calibri"/>
      <family val="2"/>
      <scheme val="minor"/>
    </font>
    <font>
      <sz val="10"/>
      <color theme="1"/>
      <name val="Arial"/>
      <family val="2"/>
    </font>
    <font>
      <sz val="11"/>
      <color theme="1"/>
      <name val="Calibri"/>
      <family val="2"/>
      <scheme val="minor"/>
    </font>
    <font>
      <sz val="10"/>
      <color theme="1"/>
      <name val="Segoe UI"/>
      <family val="2"/>
    </font>
    <font>
      <b/>
      <sz val="20"/>
      <color rgb="FF192854"/>
      <name val="Segoe UI"/>
      <family val="2"/>
    </font>
    <font>
      <sz val="11"/>
      <color theme="1"/>
      <name val="Segoe UI"/>
      <family val="2"/>
    </font>
    <font>
      <b/>
      <sz val="18"/>
      <color rgb="FF4995CE"/>
      <name val="Segoe UI"/>
      <family val="2"/>
    </font>
    <font>
      <sz val="12"/>
      <color theme="1"/>
      <name val="Segoe UI"/>
      <family val="2"/>
    </font>
    <font>
      <sz val="9"/>
      <color theme="1"/>
      <name val="Segoe UI"/>
      <family val="2"/>
    </font>
    <font>
      <b/>
      <sz val="12"/>
      <color theme="0"/>
      <name val="Segoe UI"/>
      <family val="2"/>
    </font>
    <font>
      <b/>
      <sz val="10"/>
      <color theme="1"/>
      <name val="Segoe UI"/>
      <family val="2"/>
    </font>
    <font>
      <sz val="8"/>
      <color theme="1"/>
      <name val="Segoe UI"/>
      <family val="2"/>
    </font>
    <font>
      <b/>
      <sz val="11.5"/>
      <color rgb="FFFFFFFF"/>
      <name val="Segoe UI"/>
      <family val="2"/>
    </font>
    <font>
      <b/>
      <sz val="14"/>
      <color rgb="FF192854"/>
      <name val="Segoe UI"/>
      <family val="2"/>
    </font>
    <font>
      <b/>
      <sz val="9"/>
      <name val="Segoe UI"/>
      <family val="2"/>
    </font>
  </fonts>
  <fills count="6">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rgb="FF192854"/>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03">
    <xf numFmtId="0" fontId="0" fillId="0" borderId="0" xfId="0"/>
    <xf numFmtId="44" fontId="0" fillId="0" borderId="0" xfId="0" applyNumberFormat="1"/>
    <xf numFmtId="0" fontId="5" fillId="4" borderId="0" xfId="0" applyFont="1" applyFill="1"/>
    <xf numFmtId="0" fontId="7" fillId="4" borderId="0" xfId="0" applyFont="1" applyFill="1"/>
    <xf numFmtId="0" fontId="3" fillId="4" borderId="0" xfId="0" applyFont="1" applyFill="1"/>
    <xf numFmtId="0" fontId="8" fillId="4" borderId="0" xfId="0" applyFont="1" applyFill="1" applyAlignment="1">
      <alignment horizontal="center" vertical="top" wrapText="1"/>
    </xf>
    <xf numFmtId="0" fontId="3" fillId="0" borderId="4" xfId="0" applyFont="1" applyBorder="1" applyAlignment="1">
      <alignment horizontal="left" vertical="center" wrapText="1"/>
    </xf>
    <xf numFmtId="0" fontId="3" fillId="4" borderId="0" xfId="0" applyFont="1" applyFill="1" applyAlignment="1">
      <alignment horizontal="left" vertical="center" wrapText="1"/>
    </xf>
    <xf numFmtId="6" fontId="3" fillId="4" borderId="0" xfId="0" applyNumberFormat="1" applyFont="1" applyFill="1" applyAlignment="1">
      <alignment horizontal="center" vertical="center"/>
    </xf>
    <xf numFmtId="0" fontId="3" fillId="0" borderId="20" xfId="0" applyFont="1" applyBorder="1" applyAlignment="1">
      <alignment horizontal="left" vertical="center" wrapText="1"/>
    </xf>
    <xf numFmtId="44" fontId="3" fillId="3" borderId="21" xfId="0" applyNumberFormat="1" applyFont="1" applyFill="1" applyBorder="1" applyAlignment="1">
      <alignment horizontal="center" vertical="center"/>
    </xf>
    <xf numFmtId="0" fontId="3" fillId="0" borderId="16" xfId="0" applyFont="1" applyBorder="1" applyAlignment="1">
      <alignment horizontal="left" vertical="center" wrapText="1"/>
    </xf>
    <xf numFmtId="164" fontId="3" fillId="3" borderId="15" xfId="2" quotePrefix="1"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0" fontId="3" fillId="0" borderId="4" xfId="0" applyFont="1" applyBorder="1" applyAlignment="1">
      <alignment vertical="center" wrapText="1"/>
    </xf>
    <xf numFmtId="0" fontId="3" fillId="0" borderId="6" xfId="0" applyFont="1" applyBorder="1" applyAlignment="1">
      <alignment vertical="center" wrapText="1"/>
    </xf>
    <xf numFmtId="0" fontId="10" fillId="4" borderId="12" xfId="0" applyFont="1" applyFill="1" applyBorder="1" applyAlignment="1">
      <alignment horizontal="center" vertical="center"/>
    </xf>
    <xf numFmtId="0" fontId="10" fillId="4"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0" xfId="0" applyFont="1" applyAlignment="1">
      <alignment vertical="center" wrapText="1"/>
    </xf>
    <xf numFmtId="0" fontId="14" fillId="4" borderId="0" xfId="0" applyFont="1" applyFill="1" applyAlignment="1">
      <alignment horizontal="left"/>
    </xf>
    <xf numFmtId="0" fontId="3" fillId="0" borderId="4" xfId="0" applyFont="1" applyBorder="1" applyAlignment="1">
      <alignment horizontal="left" vertical="center" wrapText="1"/>
    </xf>
    <xf numFmtId="44" fontId="3" fillId="3" borderId="5" xfId="0" applyNumberFormat="1" applyFont="1" applyFill="1" applyBorder="1" applyAlignment="1">
      <alignment horizontal="center" vertical="center"/>
    </xf>
    <xf numFmtId="0" fontId="11" fillId="4" borderId="23" xfId="0" applyFont="1" applyFill="1" applyBorder="1" applyAlignment="1">
      <alignment horizontal="left" vertical="center" wrapText="1"/>
    </xf>
    <xf numFmtId="0" fontId="11" fillId="4" borderId="0" xfId="0" applyFont="1" applyFill="1" applyAlignment="1">
      <alignment horizontal="left"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0" fillId="4" borderId="12" xfId="0" applyFont="1" applyFill="1" applyBorder="1" applyAlignment="1">
      <alignment horizontal="center" vertical="center"/>
    </xf>
    <xf numFmtId="0" fontId="3" fillId="0" borderId="6" xfId="0" applyFont="1" applyBorder="1" applyAlignment="1">
      <alignment horizontal="left" vertical="center" wrapText="1"/>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166" fontId="3" fillId="0" borderId="1" xfId="1" applyNumberFormat="1" applyFont="1" applyBorder="1" applyAlignment="1">
      <alignment horizontal="center" vertical="center"/>
    </xf>
    <xf numFmtId="166" fontId="3" fillId="0" borderId="22" xfId="1" applyNumberFormat="1" applyFont="1" applyBorder="1" applyAlignment="1">
      <alignment horizontal="center" vertical="center"/>
    </xf>
    <xf numFmtId="10" fontId="3" fillId="0" borderId="5" xfId="2" applyNumberFormat="1" applyFont="1" applyBorder="1" applyAlignment="1">
      <alignment horizontal="center" vertical="center"/>
    </xf>
    <xf numFmtId="10" fontId="3" fillId="0" borderId="7" xfId="2" applyNumberFormat="1" applyFont="1" applyBorder="1" applyAlignment="1">
      <alignment horizontal="center" vertical="center"/>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4" fillId="4" borderId="0" xfId="0" applyFont="1" applyFill="1" applyAlignment="1">
      <alignment horizontal="center"/>
    </xf>
    <xf numFmtId="0" fontId="13" fillId="4" borderId="0" xfId="0" applyFont="1" applyFill="1" applyAlignment="1">
      <alignment horizontal="center"/>
    </xf>
    <xf numFmtId="0" fontId="6" fillId="4" borderId="0" xfId="0" applyFont="1" applyFill="1" applyAlignment="1">
      <alignment horizontal="center"/>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2" xfId="0" applyFont="1" applyFill="1" applyBorder="1" applyAlignment="1">
      <alignment horizontal="center" vertical="center" wrapText="1"/>
    </xf>
    <xf numFmtId="0" fontId="3" fillId="4" borderId="0" xfId="0" applyFont="1" applyFill="1" applyAlignment="1">
      <alignment horizontal="left" vertical="center" wrapText="1"/>
    </xf>
    <xf numFmtId="44" fontId="3" fillId="3" borderId="3" xfId="0" applyNumberFormat="1" applyFont="1" applyFill="1" applyBorder="1" applyAlignment="1">
      <alignment horizontal="center" vertical="center"/>
    </xf>
    <xf numFmtId="0" fontId="3" fillId="0" borderId="2" xfId="0" applyFont="1" applyBorder="1" applyAlignment="1">
      <alignment horizontal="left" vertical="center" wrapText="1"/>
    </xf>
    <xf numFmtId="166" fontId="3" fillId="3" borderId="15"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5" fillId="4" borderId="18" xfId="0" applyFont="1" applyFill="1" applyBorder="1" applyAlignment="1">
      <alignment horizontal="center"/>
    </xf>
    <xf numFmtId="0" fontId="5" fillId="4" borderId="19"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8" fontId="3" fillId="4" borderId="0" xfId="0" applyNumberFormat="1" applyFont="1" applyFill="1" applyAlignment="1">
      <alignment horizontal="center" vertical="center"/>
    </xf>
    <xf numFmtId="0" fontId="3" fillId="4" borderId="0" xfId="0" applyFont="1" applyFill="1" applyAlignment="1">
      <alignment horizontal="center" vertical="center"/>
    </xf>
    <xf numFmtId="0" fontId="3" fillId="0" borderId="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5" xfId="0" applyFont="1" applyBorder="1" applyAlignment="1">
      <alignment horizontal="justify" vertical="center" wrapText="1"/>
    </xf>
    <xf numFmtId="0" fontId="9" fillId="2" borderId="2"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44" fontId="3" fillId="3" borderId="15" xfId="0" applyNumberFormat="1" applyFont="1" applyFill="1" applyBorder="1" applyAlignment="1">
      <alignment horizontal="center" vertical="center"/>
    </xf>
    <xf numFmtId="44" fontId="3" fillId="3" borderId="14" xfId="0" applyNumberFormat="1" applyFont="1" applyFill="1" applyBorder="1" applyAlignment="1">
      <alignment horizontal="center" vertical="center"/>
    </xf>
    <xf numFmtId="165" fontId="3" fillId="3" borderId="15" xfId="0" applyNumberFormat="1" applyFont="1" applyFill="1" applyBorder="1" applyAlignment="1">
      <alignment horizontal="center" vertical="center"/>
    </xf>
    <xf numFmtId="165" fontId="3" fillId="3" borderId="14"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wrapText="1"/>
    </xf>
    <xf numFmtId="49" fontId="3" fillId="3" borderId="21" xfId="0" applyNumberFormat="1" applyFont="1" applyFill="1" applyBorder="1" applyAlignment="1">
      <alignment horizontal="center" vertical="center" wrapText="1"/>
    </xf>
    <xf numFmtId="49" fontId="3" fillId="3" borderId="14" xfId="0" applyNumberFormat="1" applyFont="1" applyFill="1" applyBorder="1" applyAlignment="1">
      <alignment horizontal="center" vertical="center" wrapText="1"/>
    </xf>
    <xf numFmtId="0" fontId="1" fillId="0" borderId="16" xfId="0" applyFont="1" applyBorder="1" applyAlignment="1">
      <alignment horizontal="left" vertical="center" wrapText="1"/>
    </xf>
    <xf numFmtId="0" fontId="1" fillId="0" borderId="13" xfId="0" applyFont="1" applyBorder="1" applyAlignment="1">
      <alignment horizontal="left" vertical="center" wrapText="1"/>
    </xf>
    <xf numFmtId="44" fontId="1" fillId="3" borderId="15" xfId="0" applyNumberFormat="1" applyFont="1" applyFill="1" applyBorder="1" applyAlignment="1">
      <alignment horizontal="center" vertical="center"/>
    </xf>
    <xf numFmtId="44" fontId="1" fillId="3" borderId="14" xfId="0" applyNumberFormat="1" applyFont="1" applyFill="1" applyBorder="1" applyAlignment="1">
      <alignment horizontal="center" vertical="center"/>
    </xf>
    <xf numFmtId="0" fontId="1" fillId="0" borderId="20" xfId="0" applyFont="1" applyBorder="1" applyAlignment="1">
      <alignment horizontal="left" vertical="center" wrapText="1"/>
    </xf>
    <xf numFmtId="44" fontId="1" fillId="3" borderId="21" xfId="0" applyNumberFormat="1" applyFont="1" applyFill="1" applyBorder="1" applyAlignment="1">
      <alignment horizontal="center" vertical="center"/>
    </xf>
  </cellXfs>
  <cellStyles count="4">
    <cellStyle name="Millares" xfId="1" builtinId="3"/>
    <cellStyle name="Millares 2" xfId="3" xr:uid="{A132F1CF-D4DE-459B-A2FC-5E38481D7436}"/>
    <cellStyle name="Normal" xfId="0" builtinId="0"/>
    <cellStyle name="Porcentaje" xfId="2" builtinId="5"/>
  </cellStyles>
  <dxfs count="0"/>
  <tableStyles count="0" defaultTableStyle="TableStyleMedium2" defaultPivotStyle="PivotStyleLight16"/>
  <colors>
    <mruColors>
      <color rgb="FF4995CE"/>
      <color rgb="FF1928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Presupuesto vigente 2025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s-GT"/>
        </a:p>
      </c:txPr>
    </c:title>
    <c:autoTitleDeleted val="0"/>
    <c:plotArea>
      <c:layout>
        <c:manualLayout>
          <c:layoutTarget val="inner"/>
          <c:xMode val="edge"/>
          <c:yMode val="edge"/>
          <c:x val="0.17723746664794271"/>
          <c:y val="0.1681041006458957"/>
          <c:w val="0.68119449515517483"/>
          <c:h val="0.70865417261011865"/>
        </c:manualLayout>
      </c:layout>
      <c:pieChart>
        <c:varyColors val="1"/>
        <c:dLbls>
          <c:showLegendKey val="0"/>
          <c:showVal val="0"/>
          <c:showCatName val="0"/>
          <c:showSerName val="0"/>
          <c:showPercent val="0"/>
          <c:showBubbleSize val="0"/>
          <c:showLeaderLines val="0"/>
        </c:dLbls>
        <c:firstSliceAng val="311"/>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b="1"/>
              <a:t>Presupuesto vigente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pieChart>
        <c:varyColors val="1"/>
        <c:ser>
          <c:idx val="0"/>
          <c:order val="0"/>
          <c:dPt>
            <c:idx val="0"/>
            <c:bubble3D val="0"/>
            <c:spPr>
              <a:solidFill>
                <a:schemeClr val="accent5">
                  <a:shade val="76000"/>
                </a:schemeClr>
              </a:solidFill>
              <a:ln w="19050">
                <a:solidFill>
                  <a:schemeClr val="lt1"/>
                </a:solidFill>
              </a:ln>
              <a:effectLst/>
            </c:spPr>
            <c:extLst>
              <c:ext xmlns:c16="http://schemas.microsoft.com/office/drawing/2014/chart" uri="{C3380CC4-5D6E-409C-BE32-E72D297353CC}">
                <c16:uniqueId val="{00000001-6CC3-4F0D-89D3-34D8155D3A50}"/>
              </c:ext>
            </c:extLst>
          </c:dPt>
          <c:dPt>
            <c:idx val="1"/>
            <c:bubble3D val="0"/>
            <c:spPr>
              <a:solidFill>
                <a:schemeClr val="accent5">
                  <a:tint val="77000"/>
                </a:schemeClr>
              </a:solidFill>
              <a:ln w="19050">
                <a:solidFill>
                  <a:schemeClr val="lt1"/>
                </a:solidFill>
              </a:ln>
              <a:effectLst/>
            </c:spPr>
            <c:extLst>
              <c:ext xmlns:c16="http://schemas.microsoft.com/office/drawing/2014/chart" uri="{C3380CC4-5D6E-409C-BE32-E72D297353CC}">
                <c16:uniqueId val="{00000003-6CC3-4F0D-89D3-34D8155D3A50}"/>
              </c:ext>
            </c:extLst>
          </c:dPt>
          <c:dLbls>
            <c:dLbl>
              <c:idx val="0"/>
              <c:layout>
                <c:manualLayout>
                  <c:x val="6.8271991616696753E-2"/>
                  <c:y val="0.111626885181019"/>
                </c:manualLayout>
              </c:layout>
              <c:numFmt formatCode="0.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1"/>
              <c:showBubbleSize val="0"/>
              <c:extLst>
                <c:ext xmlns:c15="http://schemas.microsoft.com/office/drawing/2012/chart" uri="{CE6537A1-D6FC-4f65-9D91-7224C49458BB}">
                  <c15:layout>
                    <c:manualLayout>
                      <c:w val="0.24547373288183535"/>
                      <c:h val="0.32749339665875093"/>
                    </c:manualLayout>
                  </c15:layout>
                </c:ext>
                <c:ext xmlns:c16="http://schemas.microsoft.com/office/drawing/2014/chart" uri="{C3380CC4-5D6E-409C-BE32-E72D297353CC}">
                  <c16:uniqueId val="{00000001-6CC3-4F0D-89D3-34D8155D3A50}"/>
                </c:ext>
              </c:extLst>
            </c:dLbl>
            <c:dLbl>
              <c:idx val="1"/>
              <c:layout>
                <c:manualLayout>
                  <c:x val="-8.6940829287530746E-2"/>
                  <c:y val="-1.416139649210515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1"/>
              <c:showBubbleSize val="0"/>
              <c:extLst>
                <c:ext xmlns:c15="http://schemas.microsoft.com/office/drawing/2012/chart" uri="{CE6537A1-D6FC-4f65-9D91-7224C49458BB}">
                  <c15:layout>
                    <c:manualLayout>
                      <c:w val="0.24968408741653408"/>
                      <c:h val="0.31902778819314248"/>
                    </c:manualLayout>
                  </c15:layout>
                </c:ext>
                <c:ext xmlns:c16="http://schemas.microsoft.com/office/drawing/2014/chart" uri="{C3380CC4-5D6E-409C-BE32-E72D297353CC}">
                  <c16:uniqueId val="{00000003-6CC3-4F0D-89D3-34D8155D3A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0"/>
            <c:showCatName val="1"/>
            <c:showSerName val="0"/>
            <c:showPercent val="1"/>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Hoja1!$A$5:$A$8</c15:sqref>
                  </c15:fullRef>
                </c:ext>
              </c:extLst>
              <c:f>(Hoja1!$A$5,Hoja1!$A$8)</c:f>
              <c:strCache>
                <c:ptCount val="2"/>
                <c:pt idx="0">
                  <c:v>Presupuesto ejecutado</c:v>
                </c:pt>
                <c:pt idx="1">
                  <c:v>Presupuesto no ejecutado</c:v>
                </c:pt>
              </c:strCache>
            </c:strRef>
          </c:cat>
          <c:val>
            <c:numRef>
              <c:extLst>
                <c:ext xmlns:c15="http://schemas.microsoft.com/office/drawing/2012/chart" uri="{02D57815-91ED-43cb-92C2-25804820EDAC}">
                  <c15:fullRef>
                    <c15:sqref>Hoja1!$B$5:$B$8</c15:sqref>
                  </c15:fullRef>
                </c:ext>
              </c:extLst>
              <c:f>(Hoja1!$B$5,Hoja1!$B$8)</c:f>
              <c:numCache>
                <c:formatCode>_("Q"* #,##0.00_);_("Q"* \(#,##0.00\);_("Q"* "-"??_);_(@_)</c:formatCode>
                <c:ptCount val="2"/>
                <c:pt idx="0">
                  <c:v>134396173.00999999</c:v>
                </c:pt>
                <c:pt idx="1">
                  <c:v>88603826.99000001</c:v>
                </c:pt>
              </c:numCache>
            </c:numRef>
          </c:val>
          <c:extLst>
            <c:ext xmlns:c15="http://schemas.microsoft.com/office/drawing/2012/chart" uri="{02D57815-91ED-43cb-92C2-25804820EDAC}">
              <c15:categoryFilterExceptions>
                <c15:categoryFilterException>
                  <c15:sqref>Hoja1!$B$7</c15:sqref>
                  <c15:spPr xmlns:c15="http://schemas.microsoft.com/office/drawing/2012/chart">
                    <a:solidFill>
                      <a:schemeClr val="accent5">
                        <a:tint val="30000"/>
                      </a:schemeClr>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4-6CC3-4F0D-89D3-34D8155D3A50}"/>
            </c:ext>
          </c:extLst>
        </c:ser>
        <c:dLbls>
          <c:showLegendKey val="0"/>
          <c:showVal val="0"/>
          <c:showCatName val="1"/>
          <c:showSerName val="0"/>
          <c:showPercent val="1"/>
          <c:showBubbleSize val="0"/>
          <c:showLeaderLines val="0"/>
        </c:dLbls>
        <c:firstSliceAng val="317"/>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b="1"/>
              <a:t>Presupuesto vigente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pieChart>
        <c:varyColors val="1"/>
        <c:ser>
          <c:idx val="0"/>
          <c:order val="0"/>
          <c:dPt>
            <c:idx val="0"/>
            <c:bubble3D val="0"/>
            <c:spPr>
              <a:solidFill>
                <a:schemeClr val="accent5">
                  <a:shade val="76000"/>
                </a:schemeClr>
              </a:solidFill>
              <a:ln w="19050">
                <a:solidFill>
                  <a:schemeClr val="lt1"/>
                </a:solidFill>
              </a:ln>
              <a:effectLst/>
            </c:spPr>
            <c:extLst>
              <c:ext xmlns:c16="http://schemas.microsoft.com/office/drawing/2014/chart" uri="{C3380CC4-5D6E-409C-BE32-E72D297353CC}">
                <c16:uniqueId val="{00000001-0A8C-4DB8-85CD-62CE93574F6E}"/>
              </c:ext>
            </c:extLst>
          </c:dPt>
          <c:dPt>
            <c:idx val="1"/>
            <c:bubble3D val="0"/>
            <c:spPr>
              <a:solidFill>
                <a:schemeClr val="accent5">
                  <a:tint val="77000"/>
                </a:schemeClr>
              </a:solidFill>
              <a:ln w="19050">
                <a:solidFill>
                  <a:schemeClr val="lt1"/>
                </a:solidFill>
              </a:ln>
              <a:effectLst/>
            </c:spPr>
            <c:extLst>
              <c:ext xmlns:c16="http://schemas.microsoft.com/office/drawing/2014/chart" uri="{C3380CC4-5D6E-409C-BE32-E72D297353CC}">
                <c16:uniqueId val="{00000007-0A8C-4DB8-85CD-62CE93574F6E}"/>
              </c:ext>
            </c:extLst>
          </c:dPt>
          <c:dLbls>
            <c:dLbl>
              <c:idx val="0"/>
              <c:layout>
                <c:manualLayout>
                  <c:x val="9.3829720723111854E-2"/>
                  <c:y val="0.12935185185185186"/>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1"/>
              <c:showBubbleSize val="0"/>
              <c:extLst>
                <c:ext xmlns:c15="http://schemas.microsoft.com/office/drawing/2012/chart" uri="{CE6537A1-D6FC-4f65-9D91-7224C49458BB}">
                  <c15:layout>
                    <c:manualLayout>
                      <c:w val="0.23360547347311922"/>
                      <c:h val="0.3190277777777778"/>
                    </c:manualLayout>
                  </c15:layout>
                </c:ext>
                <c:ext xmlns:c16="http://schemas.microsoft.com/office/drawing/2014/chart" uri="{C3380CC4-5D6E-409C-BE32-E72D297353CC}">
                  <c16:uniqueId val="{00000001-0A8C-4DB8-85CD-62CE93574F6E}"/>
                </c:ext>
              </c:extLst>
            </c:dLbl>
            <c:dLbl>
              <c:idx val="1"/>
              <c:layout>
                <c:manualLayout>
                  <c:x val="-0.12532542982688963"/>
                  <c:y val="-5.7150772820064158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1"/>
              <c:showBubbleSize val="0"/>
              <c:extLst>
                <c:ext xmlns:c15="http://schemas.microsoft.com/office/drawing/2012/chart" uri="{CE6537A1-D6FC-4f65-9D91-7224C49458BB}">
                  <c15:layout>
                    <c:manualLayout>
                      <c:w val="0.22895868353534457"/>
                      <c:h val="0.3190277777777778"/>
                    </c:manualLayout>
                  </c15:layout>
                </c:ext>
                <c:ext xmlns:c16="http://schemas.microsoft.com/office/drawing/2014/chart" uri="{C3380CC4-5D6E-409C-BE32-E72D297353CC}">
                  <c16:uniqueId val="{00000007-0A8C-4DB8-85CD-62CE93574F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0"/>
            <c:showCatName val="1"/>
            <c:showSerName val="0"/>
            <c:showPercent val="1"/>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Hoja1!$A$5:$A$8</c15:sqref>
                  </c15:fullRef>
                </c:ext>
              </c:extLst>
              <c:f>(Hoja1!$A$5,Hoja1!$A$8)</c:f>
              <c:strCache>
                <c:ptCount val="2"/>
                <c:pt idx="0">
                  <c:v>Presupuesto ejecutado</c:v>
                </c:pt>
                <c:pt idx="1">
                  <c:v>Presupuesto no ejecutado</c:v>
                </c:pt>
              </c:strCache>
            </c:strRef>
          </c:cat>
          <c:val>
            <c:numRef>
              <c:extLst>
                <c:ext xmlns:c15="http://schemas.microsoft.com/office/drawing/2012/chart" uri="{02D57815-91ED-43cb-92C2-25804820EDAC}">
                  <c15:fullRef>
                    <c15:sqref>Hoja1!$B$5:$B$8</c15:sqref>
                  </c15:fullRef>
                </c:ext>
              </c:extLst>
              <c:f>(Hoja1!$B$5,Hoja1!$B$8)</c:f>
              <c:numCache>
                <c:formatCode>_("Q"* #,##0.00_);_("Q"* \(#,##0.00\);_("Q"* "-"??_);_(@_)</c:formatCode>
                <c:ptCount val="2"/>
                <c:pt idx="0">
                  <c:v>134396173.00999999</c:v>
                </c:pt>
                <c:pt idx="1">
                  <c:v>88603826.99000001</c:v>
                </c:pt>
              </c:numCache>
            </c:numRef>
          </c:val>
          <c:extLst>
            <c:ext xmlns:c15="http://schemas.microsoft.com/office/drawing/2012/chart" uri="{02D57815-91ED-43cb-92C2-25804820EDAC}">
              <c15:categoryFilterExceptions>
                <c15:categoryFilterException>
                  <c15:sqref>Hoja1!$B$6</c15:sqref>
                  <c15:spPr xmlns:c15="http://schemas.microsoft.com/office/drawing/2012/chart">
                    <a:solidFill>
                      <a:schemeClr val="accent5">
                        <a:tint val="77000"/>
                      </a:schemeClr>
                    </a:solidFill>
                    <a:ln w="19050">
                      <a:solidFill>
                        <a:schemeClr val="lt1"/>
                      </a:solidFill>
                    </a:ln>
                    <a:effectLst/>
                  </c15:spPr>
                  <c15:bubble3D val="0"/>
                </c15:categoryFilterException>
                <c15:categoryFilterException>
                  <c15:sqref>Hoja1!$B$7</c15:sqref>
                  <c15:spPr xmlns:c15="http://schemas.microsoft.com/office/drawing/2012/chart">
                    <a:solidFill>
                      <a:schemeClr val="accent5">
                        <a:tint val="30000"/>
                      </a:schemeClr>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0-2D0B-4ED6-9AA4-8E8611FE1BA4}"/>
            </c:ext>
          </c:extLst>
        </c:ser>
        <c:dLbls>
          <c:showLegendKey val="0"/>
          <c:showVal val="0"/>
          <c:showCatName val="1"/>
          <c:showSerName val="0"/>
          <c:showPercent val="1"/>
          <c:showBubbleSize val="0"/>
          <c:showLeaderLines val="0"/>
        </c:dLbls>
        <c:firstSliceAng val="317"/>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2.xm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GT" sz="800" b="1">
              <a:latin typeface="Arial" panose="020B0604020202020204" pitchFamily="34" charset="0"/>
              <a:cs typeface="Arial" panose="020B0604020202020204" pitchFamily="34" charset="0"/>
            </a:rPr>
            <a:t>INCORPORAR</a:t>
          </a:r>
          <a:r>
            <a:rPr lang="es-GT" sz="800" b="1" baseline="0">
              <a:latin typeface="Arial" panose="020B0604020202020204" pitchFamily="34" charset="0"/>
              <a:cs typeface="Arial" panose="020B0604020202020204" pitchFamily="34" charset="0"/>
            </a:rPr>
            <a:t> UN CÓDIGO QR QUE REMITA AL SITIO DE INFORMACIÓN PÚBLICA DE LA INSTITUCIÓN</a:t>
          </a:r>
          <a:endParaRPr lang="es-GT" sz="800" b="1">
            <a:latin typeface="Arial" panose="020B0604020202020204" pitchFamily="34" charset="0"/>
            <a:cs typeface="Arial" panose="020B0604020202020204" pitchFamily="34" charset="0"/>
          </a:endParaRPr>
        </a:p>
      </xdr:txBody>
    </xdr:sp>
    <xdr:clientData/>
  </xdr:twoCellAnchor>
  <xdr:twoCellAnchor editAs="oneCell">
    <xdr:from>
      <xdr:col>14</xdr:col>
      <xdr:colOff>0</xdr:colOff>
      <xdr:row>0</xdr:row>
      <xdr:rowOff>47625</xdr:rowOff>
    </xdr:from>
    <xdr:to>
      <xdr:col>15</xdr:col>
      <xdr:colOff>1837</xdr:colOff>
      <xdr:row>4</xdr:row>
      <xdr:rowOff>4926</xdr:rowOff>
    </xdr:to>
    <xdr:pic>
      <xdr:nvPicPr>
        <xdr:cNvPr id="16" name="Imagen 7">
          <a:extLst>
            <a:ext uri="{FF2B5EF4-FFF2-40B4-BE49-F238E27FC236}">
              <a16:creationId xmlns:a16="http://schemas.microsoft.com/office/drawing/2014/main" id="{39DABD87-060A-3BA5-033C-B7990648D74E}"/>
            </a:ext>
            <a:ext uri="{147F2762-F138-4A5C-976F-8EAC2B608ADB}">
              <a16:predDERef xmlns:a16="http://schemas.microsoft.com/office/drawing/2014/main" pred="{3CD502D6-BE60-F821-A7C3-8657E7F9A4B8}"/>
            </a:ext>
          </a:extLst>
        </xdr:cNvPr>
        <xdr:cNvPicPr>
          <a:picLocks noChangeAspect="1"/>
        </xdr:cNvPicPr>
      </xdr:nvPicPr>
      <xdr:blipFill>
        <a:blip xmlns:r="http://schemas.openxmlformats.org/officeDocument/2006/relationships" r:embed="rId1"/>
        <a:stretch>
          <a:fillRect/>
        </a:stretch>
      </xdr:blipFill>
      <xdr:spPr>
        <a:xfrm>
          <a:off x="22026563" y="47625"/>
          <a:ext cx="1283230" cy="1113896"/>
        </a:xfrm>
        <a:prstGeom prst="rect">
          <a:avLst/>
        </a:prstGeom>
      </xdr:spPr>
    </xdr:pic>
    <xdr:clientData/>
  </xdr:twoCellAnchor>
  <xdr:twoCellAnchor editAs="oneCell">
    <xdr:from>
      <xdr:col>1</xdr:col>
      <xdr:colOff>47625</xdr:colOff>
      <xdr:row>1</xdr:row>
      <xdr:rowOff>31751</xdr:rowOff>
    </xdr:from>
    <xdr:to>
      <xdr:col>3</xdr:col>
      <xdr:colOff>78441</xdr:colOff>
      <xdr:row>3</xdr:row>
      <xdr:rowOff>154728</xdr:rowOff>
    </xdr:to>
    <xdr:pic>
      <xdr:nvPicPr>
        <xdr:cNvPr id="8" name="Picture 7">
          <a:extLst>
            <a:ext uri="{FF2B5EF4-FFF2-40B4-BE49-F238E27FC236}">
              <a16:creationId xmlns:a16="http://schemas.microsoft.com/office/drawing/2014/main" id="{4EF3D395-61C6-E5B5-3477-B5B9B93D8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 y="244663"/>
          <a:ext cx="3751169" cy="772918"/>
        </a:xfrm>
        <a:prstGeom prst="rect">
          <a:avLst/>
        </a:prstGeom>
      </xdr:spPr>
    </xdr:pic>
    <xdr:clientData/>
  </xdr:twoCellAnchor>
  <xdr:twoCellAnchor>
    <xdr:from>
      <xdr:col>4</xdr:col>
      <xdr:colOff>51064</xdr:colOff>
      <xdr:row>11</xdr:row>
      <xdr:rowOff>109141</xdr:rowOff>
    </xdr:from>
    <xdr:to>
      <xdr:col>5</xdr:col>
      <xdr:colOff>1359298</xdr:colOff>
      <xdr:row>18</xdr:row>
      <xdr:rowOff>366597</xdr:rowOff>
    </xdr:to>
    <xdr:graphicFrame macro="">
      <xdr:nvGraphicFramePr>
        <xdr:cNvPr id="14" name="Chart 13">
          <a:extLst>
            <a:ext uri="{FF2B5EF4-FFF2-40B4-BE49-F238E27FC236}">
              <a16:creationId xmlns:a16="http://schemas.microsoft.com/office/drawing/2014/main" id="{72D63C88-1BA9-6912-8EE9-3AEBA5FE3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216833</xdr:colOff>
      <xdr:row>9</xdr:row>
      <xdr:rowOff>43141</xdr:rowOff>
    </xdr:from>
    <xdr:to>
      <xdr:col>11</xdr:col>
      <xdr:colOff>941140</xdr:colOff>
      <xdr:row>17</xdr:row>
      <xdr:rowOff>373714</xdr:rowOff>
    </xdr:to>
    <xdr:pic>
      <xdr:nvPicPr>
        <xdr:cNvPr id="6" name="Imagen 5">
          <a:extLst>
            <a:ext uri="{FF2B5EF4-FFF2-40B4-BE49-F238E27FC236}">
              <a16:creationId xmlns:a16="http://schemas.microsoft.com/office/drawing/2014/main" id="{4BD4347F-2E1D-4358-B187-A554E38E2863}"/>
            </a:ext>
          </a:extLst>
        </xdr:cNvPr>
        <xdr:cNvPicPr>
          <a:picLocks noChangeAspect="1"/>
        </xdr:cNvPicPr>
      </xdr:nvPicPr>
      <xdr:blipFill>
        <a:blip xmlns:r="http://schemas.openxmlformats.org/officeDocument/2006/relationships" r:embed="rId4"/>
        <a:stretch>
          <a:fillRect/>
        </a:stretch>
      </xdr:blipFill>
      <xdr:spPr>
        <a:xfrm>
          <a:off x="12778627" y="3147170"/>
          <a:ext cx="3212013" cy="3378573"/>
        </a:xfrm>
        <a:prstGeom prst="rect">
          <a:avLst/>
        </a:prstGeom>
      </xdr:spPr>
    </xdr:pic>
    <xdr:clientData/>
  </xdr:twoCellAnchor>
  <xdr:twoCellAnchor>
    <xdr:from>
      <xdr:col>4</xdr:col>
      <xdr:colOff>9526</xdr:colOff>
      <xdr:row>11</xdr:row>
      <xdr:rowOff>9524</xdr:rowOff>
    </xdr:from>
    <xdr:to>
      <xdr:col>5</xdr:col>
      <xdr:colOff>1438276</xdr:colOff>
      <xdr:row>18</xdr:row>
      <xdr:rowOff>342899</xdr:rowOff>
    </xdr:to>
    <xdr:graphicFrame macro="">
      <xdr:nvGraphicFramePr>
        <xdr:cNvPr id="3" name="Gráfico 2">
          <a:extLst>
            <a:ext uri="{FF2B5EF4-FFF2-40B4-BE49-F238E27FC236}">
              <a16:creationId xmlns:a16="http://schemas.microsoft.com/office/drawing/2014/main" id="{45631CFB-3A84-4188-98A4-1E66DF928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581025</xdr:colOff>
      <xdr:row>4</xdr:row>
      <xdr:rowOff>109537</xdr:rowOff>
    </xdr:from>
    <xdr:to>
      <xdr:col>9</xdr:col>
      <xdr:colOff>247650</xdr:colOff>
      <xdr:row>18</xdr:row>
      <xdr:rowOff>185737</xdr:rowOff>
    </xdr:to>
    <xdr:graphicFrame macro="">
      <xdr:nvGraphicFramePr>
        <xdr:cNvPr id="2" name="Gráfico 1">
          <a:extLst>
            <a:ext uri="{FF2B5EF4-FFF2-40B4-BE49-F238E27FC236}">
              <a16:creationId xmlns:a16="http://schemas.microsoft.com/office/drawing/2014/main" id="{C7EE85A1-8784-4BE1-BFA7-31566C0039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9"/>
  <sheetViews>
    <sheetView showGridLines="0" tabSelected="1" topLeftCell="D1" zoomScaleNormal="100" workbookViewId="0">
      <selection activeCell="N31" sqref="N31"/>
    </sheetView>
  </sheetViews>
  <sheetFormatPr baseColWidth="10" defaultColWidth="11.42578125" defaultRowHeight="16.5" x14ac:dyDescent="0.3"/>
  <cols>
    <col min="1" max="1" width="11.42578125" style="2"/>
    <col min="2" max="2" width="22.42578125" style="2" customWidth="1"/>
    <col min="3" max="3" width="33.42578125" style="2" customWidth="1"/>
    <col min="4" max="4" width="3.85546875" style="2" customWidth="1"/>
    <col min="5" max="5" width="33.7109375" style="2" customWidth="1"/>
    <col min="6" max="6" width="21.7109375" style="2" customWidth="1"/>
    <col min="7" max="7" width="3.85546875" style="2" customWidth="1"/>
    <col min="8" max="8" width="30.85546875" style="2" customWidth="1"/>
    <col min="9" max="9" width="23.140625" style="2" customWidth="1"/>
    <col min="10" max="10" width="3.85546875" style="2" customWidth="1"/>
    <col min="11" max="11" width="37.28515625" style="2" customWidth="1"/>
    <col min="12" max="12" width="17.140625" style="2" customWidth="1"/>
    <col min="13" max="13" width="3.85546875" style="2" customWidth="1"/>
    <col min="14" max="14" width="43.42578125" style="2" customWidth="1"/>
    <col min="15" max="15" width="17.7109375" style="2" customWidth="1"/>
    <col min="16" max="18" width="11.42578125" style="2"/>
    <col min="19" max="19" width="13.140625" style="2" bestFit="1" customWidth="1"/>
    <col min="20" max="16384" width="11.42578125" style="2"/>
  </cols>
  <sheetData>
    <row r="2" spans="2:19" ht="30.75" x14ac:dyDescent="0.55000000000000004">
      <c r="B2" s="51" t="s">
        <v>0</v>
      </c>
      <c r="C2" s="51"/>
      <c r="D2" s="51"/>
      <c r="E2" s="51"/>
      <c r="F2" s="51"/>
      <c r="G2" s="51"/>
      <c r="H2" s="51"/>
      <c r="I2" s="51"/>
      <c r="J2" s="51"/>
      <c r="K2" s="51"/>
      <c r="L2" s="51"/>
      <c r="M2" s="51"/>
      <c r="N2" s="51"/>
      <c r="O2" s="51"/>
    </row>
    <row r="3" spans="2:19" ht="20.25" x14ac:dyDescent="0.35">
      <c r="B3" s="52" t="s">
        <v>50</v>
      </c>
      <c r="C3" s="52"/>
      <c r="D3" s="52"/>
      <c r="E3" s="52"/>
      <c r="F3" s="52"/>
      <c r="G3" s="52"/>
      <c r="H3" s="52"/>
      <c r="I3" s="52"/>
      <c r="J3" s="52"/>
      <c r="K3" s="52"/>
      <c r="L3" s="52"/>
      <c r="M3" s="52"/>
      <c r="N3" s="52"/>
      <c r="O3" s="52"/>
    </row>
    <row r="4" spans="2:19" ht="26.25" x14ac:dyDescent="0.45">
      <c r="B4" s="53" t="s">
        <v>1</v>
      </c>
      <c r="C4" s="53"/>
      <c r="D4" s="53"/>
      <c r="E4" s="53"/>
      <c r="F4" s="53"/>
      <c r="G4" s="53"/>
      <c r="H4" s="53"/>
      <c r="I4" s="53"/>
      <c r="J4" s="53"/>
      <c r="K4" s="53"/>
      <c r="L4" s="53"/>
      <c r="M4" s="53"/>
      <c r="N4" s="53"/>
      <c r="O4" s="53"/>
    </row>
    <row r="5" spans="2:19" ht="12.75" customHeight="1" x14ac:dyDescent="0.3">
      <c r="B5" s="3"/>
      <c r="C5" s="4"/>
      <c r="D5" s="4"/>
      <c r="E5" s="4"/>
      <c r="F5" s="4"/>
      <c r="G5" s="4"/>
      <c r="H5" s="4"/>
      <c r="I5" s="4"/>
      <c r="O5" s="5" t="s">
        <v>2</v>
      </c>
    </row>
    <row r="6" spans="2:19" ht="17.25" thickBot="1" x14ac:dyDescent="0.35">
      <c r="B6" s="4"/>
      <c r="C6" s="4"/>
      <c r="D6" s="4"/>
      <c r="E6" s="4"/>
      <c r="F6" s="4"/>
      <c r="G6" s="4"/>
      <c r="H6" s="4"/>
      <c r="I6" s="4"/>
    </row>
    <row r="7" spans="2:19" ht="60" customHeight="1" thickBot="1" x14ac:dyDescent="0.35">
      <c r="B7" s="58" t="s">
        <v>3</v>
      </c>
      <c r="C7" s="59"/>
      <c r="D7" s="4"/>
      <c r="E7" s="58" t="s">
        <v>4</v>
      </c>
      <c r="F7" s="59"/>
      <c r="G7" s="4"/>
      <c r="H7" s="60" t="s">
        <v>5</v>
      </c>
      <c r="I7" s="59"/>
      <c r="K7" s="54" t="s">
        <v>6</v>
      </c>
      <c r="L7" s="55"/>
      <c r="N7" s="56" t="s">
        <v>7</v>
      </c>
      <c r="O7" s="57"/>
    </row>
    <row r="8" spans="2:19" ht="30" customHeight="1" x14ac:dyDescent="0.3">
      <c r="B8" s="70" t="s">
        <v>23</v>
      </c>
      <c r="C8" s="68" t="s">
        <v>27</v>
      </c>
      <c r="D8" s="4"/>
      <c r="E8" s="66" t="s">
        <v>25</v>
      </c>
      <c r="F8" s="64">
        <v>223000000</v>
      </c>
      <c r="G8" s="4"/>
      <c r="H8" s="22" t="s">
        <v>33</v>
      </c>
      <c r="I8" s="23">
        <v>70647192.920000002</v>
      </c>
      <c r="K8" s="6" t="s">
        <v>30</v>
      </c>
      <c r="L8" s="13">
        <f>F10</f>
        <v>134396173.00999999</v>
      </c>
      <c r="N8" s="63" t="s">
        <v>8</v>
      </c>
      <c r="O8" s="62">
        <f>127554833+4312838</f>
        <v>131867671</v>
      </c>
      <c r="Q8" s="7"/>
      <c r="R8" s="8"/>
    </row>
    <row r="9" spans="2:19" ht="30" customHeight="1" x14ac:dyDescent="0.3">
      <c r="B9" s="71"/>
      <c r="C9" s="69"/>
      <c r="D9" s="4"/>
      <c r="E9" s="67"/>
      <c r="F9" s="65"/>
      <c r="G9" s="4"/>
      <c r="H9" s="22"/>
      <c r="I9" s="23"/>
      <c r="K9" s="44"/>
      <c r="L9" s="45"/>
      <c r="N9" s="22"/>
      <c r="O9" s="23"/>
    </row>
    <row r="10" spans="2:19" ht="30" customHeight="1" x14ac:dyDescent="0.3">
      <c r="B10" s="50" t="s">
        <v>9</v>
      </c>
      <c r="C10" s="28" t="s">
        <v>26</v>
      </c>
      <c r="D10" s="4"/>
      <c r="E10" s="9" t="s">
        <v>10</v>
      </c>
      <c r="F10" s="10">
        <v>134396173.00999999</v>
      </c>
      <c r="G10" s="4"/>
      <c r="H10" s="22" t="s">
        <v>31</v>
      </c>
      <c r="I10" s="23">
        <v>8020347.5599999996</v>
      </c>
      <c r="K10" s="46"/>
      <c r="L10" s="47"/>
      <c r="N10" s="66" t="s">
        <v>11</v>
      </c>
      <c r="O10" s="90">
        <f>70647192.92+1800423.67</f>
        <v>72447616.590000004</v>
      </c>
      <c r="R10" s="61"/>
      <c r="S10" s="78"/>
    </row>
    <row r="11" spans="2:19" ht="30" customHeight="1" thickBot="1" x14ac:dyDescent="0.35">
      <c r="B11" s="50"/>
      <c r="C11" s="28"/>
      <c r="D11" s="4"/>
      <c r="E11" s="11" t="s">
        <v>24</v>
      </c>
      <c r="F11" s="12">
        <f>F8-F10</f>
        <v>88603826.99000001</v>
      </c>
      <c r="G11" s="4"/>
      <c r="H11" s="22"/>
      <c r="I11" s="23"/>
      <c r="K11" s="46"/>
      <c r="L11" s="47"/>
      <c r="N11" s="67"/>
      <c r="O11" s="91"/>
      <c r="R11" s="61"/>
      <c r="S11" s="78"/>
    </row>
    <row r="12" spans="2:19" ht="30" customHeight="1" x14ac:dyDescent="0.3">
      <c r="B12" s="50" t="s">
        <v>44</v>
      </c>
      <c r="C12" s="28" t="s">
        <v>43</v>
      </c>
      <c r="D12" s="4"/>
      <c r="E12" s="72"/>
      <c r="F12" s="73"/>
      <c r="G12" s="4"/>
      <c r="H12" s="22" t="s">
        <v>32</v>
      </c>
      <c r="I12" s="23">
        <v>1972460.73</v>
      </c>
      <c r="K12" s="46"/>
      <c r="L12" s="47"/>
      <c r="N12" s="66" t="s">
        <v>13</v>
      </c>
      <c r="O12" s="92">
        <f>O10/O8</f>
        <v>0.54939634590194597</v>
      </c>
      <c r="R12" s="61"/>
      <c r="S12" s="79"/>
    </row>
    <row r="13" spans="2:19" ht="30" customHeight="1" x14ac:dyDescent="0.3">
      <c r="B13" s="50"/>
      <c r="C13" s="28"/>
      <c r="D13" s="4"/>
      <c r="E13" s="74"/>
      <c r="F13" s="75"/>
      <c r="G13" s="4"/>
      <c r="H13" s="22"/>
      <c r="I13" s="23"/>
      <c r="K13" s="46"/>
      <c r="L13" s="47"/>
      <c r="N13" s="67"/>
      <c r="O13" s="93"/>
    </row>
    <row r="14" spans="2:19" ht="30" customHeight="1" x14ac:dyDescent="0.3">
      <c r="B14" s="50" t="s">
        <v>14</v>
      </c>
      <c r="C14" s="28" t="s">
        <v>28</v>
      </c>
      <c r="D14" s="4"/>
      <c r="E14" s="74"/>
      <c r="F14" s="75"/>
      <c r="G14" s="4"/>
      <c r="H14" s="22" t="s">
        <v>38</v>
      </c>
      <c r="I14" s="23">
        <v>1012522.56</v>
      </c>
      <c r="K14" s="46"/>
      <c r="L14" s="47"/>
      <c r="N14" s="6" t="s">
        <v>15</v>
      </c>
      <c r="O14" s="18" t="s">
        <v>51</v>
      </c>
    </row>
    <row r="15" spans="2:19" ht="30" customHeight="1" x14ac:dyDescent="0.3">
      <c r="B15" s="50"/>
      <c r="C15" s="28"/>
      <c r="D15" s="4"/>
      <c r="E15" s="74"/>
      <c r="F15" s="75"/>
      <c r="G15" s="4"/>
      <c r="H15" s="22"/>
      <c r="I15" s="23"/>
      <c r="K15" s="46"/>
      <c r="L15" s="47"/>
      <c r="N15" s="22" t="s">
        <v>17</v>
      </c>
      <c r="O15" s="94" t="s">
        <v>48</v>
      </c>
    </row>
    <row r="16" spans="2:19" ht="30" customHeight="1" x14ac:dyDescent="0.3">
      <c r="B16" s="26" t="s">
        <v>16</v>
      </c>
      <c r="C16" s="28" t="s">
        <v>29</v>
      </c>
      <c r="D16" s="4"/>
      <c r="E16" s="74"/>
      <c r="F16" s="75"/>
      <c r="G16" s="4"/>
      <c r="H16" s="22" t="s">
        <v>41</v>
      </c>
      <c r="I16" s="23">
        <v>52472429.799999997</v>
      </c>
      <c r="K16" s="46"/>
      <c r="L16" s="47"/>
      <c r="N16" s="22"/>
      <c r="O16" s="95"/>
    </row>
    <row r="17" spans="2:15" ht="30" customHeight="1" x14ac:dyDescent="0.3">
      <c r="B17" s="26"/>
      <c r="C17" s="28"/>
      <c r="D17" s="4"/>
      <c r="E17" s="74"/>
      <c r="F17" s="75"/>
      <c r="G17" s="4"/>
      <c r="H17" s="22"/>
      <c r="I17" s="23"/>
      <c r="K17" s="46"/>
      <c r="L17" s="47"/>
      <c r="N17" s="22"/>
      <c r="O17" s="96"/>
    </row>
    <row r="18" spans="2:15" ht="30" customHeight="1" x14ac:dyDescent="0.3">
      <c r="B18" s="26" t="s">
        <v>46</v>
      </c>
      <c r="C18" s="28" t="s">
        <v>47</v>
      </c>
      <c r="D18" s="4"/>
      <c r="E18" s="74"/>
      <c r="F18" s="75"/>
      <c r="G18" s="4"/>
      <c r="H18" s="22" t="s">
        <v>34</v>
      </c>
      <c r="I18" s="23">
        <v>271219.44</v>
      </c>
      <c r="K18" s="46"/>
      <c r="L18" s="47"/>
      <c r="N18" s="14" t="s">
        <v>18</v>
      </c>
      <c r="O18" s="18" t="s">
        <v>52</v>
      </c>
    </row>
    <row r="19" spans="2:15" ht="30" customHeight="1" thickBot="1" x14ac:dyDescent="0.35">
      <c r="B19" s="27"/>
      <c r="C19" s="29"/>
      <c r="D19" s="4"/>
      <c r="E19" s="76"/>
      <c r="F19" s="77"/>
      <c r="G19" s="4"/>
      <c r="H19" s="31"/>
      <c r="I19" s="23"/>
      <c r="K19" s="48"/>
      <c r="L19" s="49"/>
      <c r="N19" s="15" t="s">
        <v>19</v>
      </c>
      <c r="O19" s="19" t="s">
        <v>53</v>
      </c>
    </row>
    <row r="20" spans="2:15" ht="23.25" customHeight="1" thickBot="1" x14ac:dyDescent="0.35">
      <c r="B20" s="4"/>
      <c r="C20" s="4"/>
      <c r="D20" s="4"/>
      <c r="E20" s="4"/>
      <c r="F20" s="4"/>
      <c r="G20" s="4"/>
      <c r="H20" s="20"/>
      <c r="I20" s="20"/>
      <c r="O20" s="2" t="s">
        <v>20</v>
      </c>
    </row>
    <row r="21" spans="2:15" ht="35.25" customHeight="1" x14ac:dyDescent="0.3">
      <c r="B21" s="38" t="s">
        <v>37</v>
      </c>
      <c r="C21" s="41" t="s">
        <v>35</v>
      </c>
      <c r="D21" s="30" t="s">
        <v>21</v>
      </c>
      <c r="E21" s="30"/>
      <c r="F21" s="30" t="s">
        <v>22</v>
      </c>
      <c r="G21" s="30"/>
      <c r="H21" s="16" t="s">
        <v>10</v>
      </c>
      <c r="I21" s="17" t="s">
        <v>12</v>
      </c>
      <c r="K21" s="86" t="s">
        <v>49</v>
      </c>
      <c r="L21" s="87"/>
      <c r="M21" s="87"/>
      <c r="N21" s="88"/>
      <c r="O21" s="89"/>
    </row>
    <row r="22" spans="2:15" ht="51.75" customHeight="1" x14ac:dyDescent="0.3">
      <c r="B22" s="39"/>
      <c r="C22" s="42"/>
      <c r="D22" s="32" t="s">
        <v>36</v>
      </c>
      <c r="E22" s="32"/>
      <c r="F22" s="34">
        <f>+F8</f>
        <v>223000000</v>
      </c>
      <c r="G22" s="34"/>
      <c r="H22" s="34">
        <f>F10</f>
        <v>134396173.00999999</v>
      </c>
      <c r="I22" s="36">
        <f>H22/F22</f>
        <v>0.60267342156950665</v>
      </c>
      <c r="K22" s="83" t="s">
        <v>54</v>
      </c>
      <c r="L22" s="84"/>
      <c r="M22" s="84"/>
      <c r="N22" s="84"/>
      <c r="O22" s="85"/>
    </row>
    <row r="23" spans="2:15" ht="51.75" customHeight="1" x14ac:dyDescent="0.3">
      <c r="B23" s="39"/>
      <c r="C23" s="42"/>
      <c r="D23" s="32"/>
      <c r="E23" s="32"/>
      <c r="F23" s="34"/>
      <c r="G23" s="34"/>
      <c r="H23" s="34"/>
      <c r="I23" s="36"/>
      <c r="K23" s="83" t="s">
        <v>56</v>
      </c>
      <c r="L23" s="84"/>
      <c r="M23" s="84"/>
      <c r="N23" s="84"/>
      <c r="O23" s="85"/>
    </row>
    <row r="24" spans="2:15" ht="51.75" customHeight="1" x14ac:dyDescent="0.3">
      <c r="B24" s="39"/>
      <c r="C24" s="42"/>
      <c r="D24" s="32"/>
      <c r="E24" s="32"/>
      <c r="F24" s="34"/>
      <c r="G24" s="34"/>
      <c r="H24" s="34"/>
      <c r="I24" s="36"/>
      <c r="K24" s="83" t="s">
        <v>55</v>
      </c>
      <c r="L24" s="84"/>
      <c r="M24" s="84"/>
      <c r="N24" s="84"/>
      <c r="O24" s="85"/>
    </row>
    <row r="25" spans="2:15" ht="51.75" customHeight="1" x14ac:dyDescent="0.3">
      <c r="B25" s="39"/>
      <c r="C25" s="42"/>
      <c r="D25" s="32"/>
      <c r="E25" s="32"/>
      <c r="F25" s="34"/>
      <c r="G25" s="34"/>
      <c r="H25" s="34"/>
      <c r="I25" s="36"/>
      <c r="K25" s="83" t="s">
        <v>57</v>
      </c>
      <c r="L25" s="84"/>
      <c r="M25" s="84"/>
      <c r="N25" s="84"/>
      <c r="O25" s="85"/>
    </row>
    <row r="26" spans="2:15" ht="60" customHeight="1" thickBot="1" x14ac:dyDescent="0.35">
      <c r="B26" s="40"/>
      <c r="C26" s="43"/>
      <c r="D26" s="33"/>
      <c r="E26" s="33"/>
      <c r="F26" s="35"/>
      <c r="G26" s="35"/>
      <c r="H26" s="35"/>
      <c r="I26" s="37"/>
      <c r="K26" s="80" t="s">
        <v>58</v>
      </c>
      <c r="L26" s="81"/>
      <c r="M26" s="81"/>
      <c r="N26" s="81"/>
      <c r="O26" s="82"/>
    </row>
    <row r="27" spans="2:15" ht="15" customHeight="1" x14ac:dyDescent="0.3">
      <c r="B27" s="21" t="s">
        <v>39</v>
      </c>
      <c r="K27" s="24"/>
      <c r="L27" s="24"/>
      <c r="M27" s="24"/>
      <c r="N27" s="24"/>
      <c r="O27" s="24"/>
    </row>
    <row r="28" spans="2:15" x14ac:dyDescent="0.3">
      <c r="B28" s="4" t="s">
        <v>40</v>
      </c>
      <c r="K28" s="25"/>
      <c r="L28" s="25"/>
      <c r="M28" s="25"/>
      <c r="N28" s="25"/>
      <c r="O28" s="25"/>
    </row>
    <row r="29" spans="2:15" x14ac:dyDescent="0.3">
      <c r="B29" s="4" t="s">
        <v>45</v>
      </c>
    </row>
  </sheetData>
  <mergeCells count="61">
    <mergeCell ref="B16:B17"/>
    <mergeCell ref="C16:C17"/>
    <mergeCell ref="E12:F19"/>
    <mergeCell ref="S10:S12"/>
    <mergeCell ref="K26:O26"/>
    <mergeCell ref="K24:O24"/>
    <mergeCell ref="K25:O25"/>
    <mergeCell ref="K21:O21"/>
    <mergeCell ref="K23:O23"/>
    <mergeCell ref="K22:O22"/>
    <mergeCell ref="N10:N11"/>
    <mergeCell ref="O10:O11"/>
    <mergeCell ref="N12:N13"/>
    <mergeCell ref="O12:O13"/>
    <mergeCell ref="N15:N17"/>
    <mergeCell ref="O15:O17"/>
    <mergeCell ref="R10:R12"/>
    <mergeCell ref="O8:O9"/>
    <mergeCell ref="B10:B11"/>
    <mergeCell ref="C10:C11"/>
    <mergeCell ref="B12:B13"/>
    <mergeCell ref="C12:C13"/>
    <mergeCell ref="N8:N9"/>
    <mergeCell ref="F8:F9"/>
    <mergeCell ref="E8:E9"/>
    <mergeCell ref="C8:C9"/>
    <mergeCell ref="B8:B9"/>
    <mergeCell ref="H10:H11"/>
    <mergeCell ref="I10:I11"/>
    <mergeCell ref="H8:H9"/>
    <mergeCell ref="I8:I9"/>
    <mergeCell ref="B2:O2"/>
    <mergeCell ref="B3:O3"/>
    <mergeCell ref="B4:O4"/>
    <mergeCell ref="K7:L7"/>
    <mergeCell ref="N7:O7"/>
    <mergeCell ref="E7:F7"/>
    <mergeCell ref="B7:C7"/>
    <mergeCell ref="H7:I7"/>
    <mergeCell ref="K27:O28"/>
    <mergeCell ref="B18:B19"/>
    <mergeCell ref="C18:C19"/>
    <mergeCell ref="D21:E21"/>
    <mergeCell ref="F21:G21"/>
    <mergeCell ref="H18:H19"/>
    <mergeCell ref="I18:I19"/>
    <mergeCell ref="D22:E26"/>
    <mergeCell ref="F22:G26"/>
    <mergeCell ref="H22:H26"/>
    <mergeCell ref="I22:I26"/>
    <mergeCell ref="B21:B26"/>
    <mergeCell ref="C21:C26"/>
    <mergeCell ref="K9:L19"/>
    <mergeCell ref="B14:B15"/>
    <mergeCell ref="C14:C15"/>
    <mergeCell ref="H16:H17"/>
    <mergeCell ref="I16:I17"/>
    <mergeCell ref="H14:H15"/>
    <mergeCell ref="I14:I15"/>
    <mergeCell ref="H12:H13"/>
    <mergeCell ref="I12:I13"/>
  </mergeCells>
  <printOptions horizontalCentered="1" verticalCentered="1"/>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EB882-C28C-4D11-B139-912D35745F74}">
  <dimension ref="A3:B8"/>
  <sheetViews>
    <sheetView workbookViewId="0">
      <selection activeCell="B8" sqref="B8"/>
    </sheetView>
  </sheetViews>
  <sheetFormatPr baseColWidth="10" defaultRowHeight="15" x14ac:dyDescent="0.25"/>
  <cols>
    <col min="1" max="1" width="24.42578125" bestFit="1" customWidth="1"/>
    <col min="2" max="2" width="16.42578125" bestFit="1" customWidth="1"/>
  </cols>
  <sheetData>
    <row r="3" spans="1:2" x14ac:dyDescent="0.25">
      <c r="A3" s="97" t="s">
        <v>42</v>
      </c>
      <c r="B3" s="99">
        <v>223000000</v>
      </c>
    </row>
    <row r="4" spans="1:2" x14ac:dyDescent="0.25">
      <c r="A4" s="98"/>
      <c r="B4" s="100"/>
    </row>
    <row r="5" spans="1:2" x14ac:dyDescent="0.25">
      <c r="A5" s="97" t="s">
        <v>10</v>
      </c>
      <c r="B5" s="99">
        <v>134396173.00999999</v>
      </c>
    </row>
    <row r="6" spans="1:2" x14ac:dyDescent="0.25">
      <c r="A6" s="101"/>
      <c r="B6" s="102"/>
    </row>
    <row r="7" spans="1:2" x14ac:dyDescent="0.25">
      <c r="A7" s="98"/>
      <c r="B7" s="100"/>
    </row>
    <row r="8" spans="1:2" x14ac:dyDescent="0.25">
      <c r="A8" t="s">
        <v>24</v>
      </c>
      <c r="B8" s="1">
        <f>+B3-B5</f>
        <v>88603826.99000001</v>
      </c>
    </row>
  </sheetData>
  <mergeCells count="4">
    <mergeCell ref="A3:A4"/>
    <mergeCell ref="B3:B4"/>
    <mergeCell ref="A5:A7"/>
    <mergeCell ref="B5: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12B19548-EF62-4441-AC26-B10FF5F55CB8}">
  <ds:schemaRefs>
    <ds:schemaRef ds:uri="http://purl.org/dc/elements/1.1/"/>
    <ds:schemaRef ds:uri="http://purl.org/dc/terms/"/>
    <ds:schemaRef ds:uri="http://www.w3.org/XML/1998/namespace"/>
    <ds:schemaRef ds:uri="efcf9931-6988-4c26-989d-90fd7d9d6177"/>
    <ds:schemaRef ds:uri="http://schemas.microsoft.com/office/2006/documentManagement/types"/>
    <ds:schemaRef ds:uri="2de3127d-b50e-4c29-b846-9213acea4d89"/>
    <ds:schemaRef ds:uri="http://purl.org/dc/dcmitype/"/>
    <ds:schemaRef ds:uri="http://schemas.microsoft.com/office/infopath/2007/PartnerControl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Tablero</vt:lpstr>
      <vt:lpstr>Hoja1</vt:lpstr>
      <vt:lpstr>Tablero!Área_de_impresión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CPCC</dc:creator>
  <cp:keywords/>
  <dc:description/>
  <cp:lastModifiedBy>Vivian Sicely Gil Olivares</cp:lastModifiedBy>
  <cp:revision/>
  <cp:lastPrinted>2025-08-19T18:48:00Z</cp:lastPrinted>
  <dcterms:created xsi:type="dcterms:W3CDTF">2023-02-11T22:01:01Z</dcterms:created>
  <dcterms:modified xsi:type="dcterms:W3CDTF">2026-08-07T00:33:16Z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